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105" windowWidth="12480" windowHeight="7695" tabRatio="693" activeTab="9"/>
  </bookViews>
  <sheets>
    <sheet name="Лист1" sheetId="1" r:id="rId1"/>
    <sheet name="время" sheetId="2" r:id="rId2"/>
    <sheet name="главная" sheetId="3" r:id="rId3"/>
    <sheet name="полчаса" sheetId="4" r:id="rId4"/>
    <sheet name="1 час" sheetId="5" r:id="rId5"/>
    <sheet name="1,5 часа" sheetId="6" r:id="rId6"/>
    <sheet name="2 часа" sheetId="7" r:id="rId7"/>
    <sheet name="2,5 часа" sheetId="8" r:id="rId8"/>
    <sheet name="3 часа" sheetId="9" r:id="rId9"/>
    <sheet name="3,5 часа" sheetId="10" r:id="rId10"/>
    <sheet name="Лист19" sheetId="11" r:id="rId11"/>
    <sheet name="Лист6" sheetId="12" r:id="rId12"/>
    <sheet name="команды" sheetId="13" r:id="rId13"/>
    <sheet name="Спиисок команд" sheetId="14" r:id="rId14"/>
    <sheet name="база участников для дипломов" sheetId="15" r:id="rId15"/>
  </sheets>
  <definedNames>
    <definedName name="_xlnm._FilterDatabase" localSheetId="0" hidden="1">'Лист1'!$A$4:$Y$105</definedName>
    <definedName name="_xlnm._FilterDatabase" localSheetId="13" hidden="1">'Спиисок команд'!$A$1:$O$459</definedName>
  </definedNames>
  <calcPr fullCalcOnLoad="1"/>
</workbook>
</file>

<file path=xl/sharedStrings.xml><?xml version="1.0" encoding="utf-8"?>
<sst xmlns="http://schemas.openxmlformats.org/spreadsheetml/2006/main" count="1855" uniqueCount="478">
  <si>
    <t>Сумма</t>
  </si>
  <si>
    <t>Место</t>
  </si>
  <si>
    <t>Команда</t>
  </si>
  <si>
    <t>штраф</t>
  </si>
  <si>
    <t>Игра "Домино"</t>
  </si>
  <si>
    <t>I</t>
  </si>
  <si>
    <t>II</t>
  </si>
  <si>
    <t>III</t>
  </si>
  <si>
    <t>Осталось</t>
  </si>
  <si>
    <t>Окончание</t>
  </si>
  <si>
    <t>Начало</t>
  </si>
  <si>
    <t>текущее</t>
  </si>
  <si>
    <t>Финиш</t>
  </si>
  <si>
    <t xml:space="preserve">Начало </t>
  </si>
  <si>
    <t>название</t>
  </si>
  <si>
    <t>капитан</t>
  </si>
  <si>
    <t>участник1</t>
  </si>
  <si>
    <t>участник2</t>
  </si>
  <si>
    <t>участник3</t>
  </si>
  <si>
    <t>участник4</t>
  </si>
  <si>
    <t>участник5</t>
  </si>
  <si>
    <t>место</t>
  </si>
  <si>
    <t>команда</t>
  </si>
  <si>
    <t>До начала</t>
  </si>
  <si>
    <t>Камчатка</t>
  </si>
  <si>
    <t>Иванов Василий</t>
  </si>
  <si>
    <t>Соколов Иван</t>
  </si>
  <si>
    <t>Петров Ванька</t>
  </si>
  <si>
    <t>Железнов Костян</t>
  </si>
  <si>
    <t>Крошкин Анатолий</t>
  </si>
  <si>
    <t>лучший</t>
  </si>
  <si>
    <t>высокий</t>
  </si>
  <si>
    <t>результат</t>
  </si>
  <si>
    <t>хороший</t>
  </si>
  <si>
    <t>Название команды</t>
  </si>
  <si>
    <t>Фамилия</t>
  </si>
  <si>
    <t>Имя</t>
  </si>
  <si>
    <t>Класс</t>
  </si>
  <si>
    <t>Школа</t>
  </si>
  <si>
    <t>Участник</t>
  </si>
  <si>
    <t>Баллы</t>
  </si>
  <si>
    <t>Арина</t>
  </si>
  <si>
    <t>Казанцев</t>
  </si>
  <si>
    <t>Андрей</t>
  </si>
  <si>
    <t>Екатерина</t>
  </si>
  <si>
    <t>Артем</t>
  </si>
  <si>
    <t>Данил</t>
  </si>
  <si>
    <t>Никита</t>
  </si>
  <si>
    <t>Дмитрий</t>
  </si>
  <si>
    <t>Софья</t>
  </si>
  <si>
    <t>Мария</t>
  </si>
  <si>
    <t>Кудрявцев</t>
  </si>
  <si>
    <t>Владислав</t>
  </si>
  <si>
    <t>Кукина</t>
  </si>
  <si>
    <t>Юлия</t>
  </si>
  <si>
    <t>Максим</t>
  </si>
  <si>
    <t>Лавриненко</t>
  </si>
  <si>
    <t>Валерия</t>
  </si>
  <si>
    <t>участник</t>
  </si>
  <si>
    <t>Фикш</t>
  </si>
  <si>
    <t>копия Участник</t>
  </si>
  <si>
    <t>Копия КОМАНДЫ</t>
  </si>
  <si>
    <t>копия Место</t>
  </si>
  <si>
    <t>Вектор</t>
  </si>
  <si>
    <t>Саранов</t>
  </si>
  <si>
    <t>Денис</t>
  </si>
  <si>
    <t>Потапов</t>
  </si>
  <si>
    <t>Антон</t>
  </si>
  <si>
    <t>Гневуш</t>
  </si>
  <si>
    <t>Александра</t>
  </si>
  <si>
    <t xml:space="preserve">Балла </t>
  </si>
  <si>
    <t>Янош</t>
  </si>
  <si>
    <t>10 а</t>
  </si>
  <si>
    <t>МАОУ "Средняя школа № 27"</t>
  </si>
  <si>
    <t>9 в</t>
  </si>
  <si>
    <t>8 б</t>
  </si>
  <si>
    <t>«Решатели»</t>
  </si>
  <si>
    <t xml:space="preserve">Чучва </t>
  </si>
  <si>
    <t xml:space="preserve">Юречко </t>
  </si>
  <si>
    <t>Евгений</t>
  </si>
  <si>
    <t xml:space="preserve">Емашкин </t>
  </si>
  <si>
    <t>Александр</t>
  </si>
  <si>
    <t xml:space="preserve">Рошу </t>
  </si>
  <si>
    <t>8 А</t>
  </si>
  <si>
    <t>МБОУ «Средняя школа № 12»</t>
  </si>
  <si>
    <t>8А</t>
  </si>
  <si>
    <t>9А</t>
  </si>
  <si>
    <t>номер команды</t>
  </si>
  <si>
    <t>Павлецова</t>
  </si>
  <si>
    <t>Галина</t>
  </si>
  <si>
    <t>Соколова</t>
  </si>
  <si>
    <t>Сергеева</t>
  </si>
  <si>
    <t>Елена</t>
  </si>
  <si>
    <t>Цветков</t>
  </si>
  <si>
    <t>Михаил</t>
  </si>
  <si>
    <t>Бельский</t>
  </si>
  <si>
    <t>Кирилл</t>
  </si>
  <si>
    <t>Скрягина</t>
  </si>
  <si>
    <t>Шуба</t>
  </si>
  <si>
    <t>МБОУ «Средняя школа № 11»</t>
  </si>
  <si>
    <t>Дети Пифагора</t>
  </si>
  <si>
    <t>"Болванчики"</t>
  </si>
  <si>
    <t>"Великолепная четверка"</t>
  </si>
  <si>
    <t xml:space="preserve">"Удача" </t>
  </si>
  <si>
    <t>«Внуки Пифагора»</t>
  </si>
  <si>
    <t>Дебют</t>
  </si>
  <si>
    <t>Знатоки</t>
  </si>
  <si>
    <t>Пифагорийцы</t>
  </si>
  <si>
    <t>Пифагоры</t>
  </si>
  <si>
    <t>Пифарейцы1</t>
  </si>
  <si>
    <t>Пифарейцы2</t>
  </si>
  <si>
    <t xml:space="preserve">Умники </t>
  </si>
  <si>
    <t>Умники и умницы</t>
  </si>
  <si>
    <t>шк.36</t>
  </si>
  <si>
    <t>шк.8</t>
  </si>
  <si>
    <t>Витальевна</t>
  </si>
  <si>
    <t>МБОУ "СОШ № 7"</t>
  </si>
  <si>
    <t>Анатольевич</t>
  </si>
  <si>
    <t>Андреевна</t>
  </si>
  <si>
    <t>Викторовна</t>
  </si>
  <si>
    <t>Жичкина</t>
  </si>
  <si>
    <t>Анастасия</t>
  </si>
  <si>
    <t>Олеговна</t>
  </si>
  <si>
    <t>9 Б</t>
  </si>
  <si>
    <t>МАОУ "Средняя школа № 8"</t>
  </si>
  <si>
    <t xml:space="preserve">Комарова </t>
  </si>
  <si>
    <t>Сергеевна</t>
  </si>
  <si>
    <t xml:space="preserve">Тихановская </t>
  </si>
  <si>
    <t>Дана</t>
  </si>
  <si>
    <t>Хамаганова</t>
  </si>
  <si>
    <t>Алексеевна</t>
  </si>
  <si>
    <t>Лобанов</t>
  </si>
  <si>
    <t>Алексей</t>
  </si>
  <si>
    <t>Вадимович</t>
  </si>
  <si>
    <t>10 А</t>
  </si>
  <si>
    <t>МБОУ «Средняя школа №10» ПКГО</t>
  </si>
  <si>
    <t>Скобилева</t>
  </si>
  <si>
    <t>Водяная</t>
  </si>
  <si>
    <t>Владислава</t>
  </si>
  <si>
    <t>Николаевна</t>
  </si>
  <si>
    <t>Цивилка</t>
  </si>
  <si>
    <t>Дарюс</t>
  </si>
  <si>
    <t>Гвидасович</t>
  </si>
  <si>
    <t>Олегович</t>
  </si>
  <si>
    <t>Владимировна</t>
  </si>
  <si>
    <t>Александровна</t>
  </si>
  <si>
    <t>Овсянников</t>
  </si>
  <si>
    <t>Эдуардович</t>
  </si>
  <si>
    <t>МБОУ СОШ №20</t>
  </si>
  <si>
    <t>Осетрина</t>
  </si>
  <si>
    <t>Юрьевна</t>
  </si>
  <si>
    <t>Бувайлов</t>
  </si>
  <si>
    <t>Владимирович</t>
  </si>
  <si>
    <t>Скоба</t>
  </si>
  <si>
    <t>Егор</t>
  </si>
  <si>
    <t>Иванов</t>
  </si>
  <si>
    <t>Витальевич</t>
  </si>
  <si>
    <t>Пресняков</t>
  </si>
  <si>
    <t>Сергеевич</t>
  </si>
  <si>
    <t>10А</t>
  </si>
  <si>
    <t>МАОУ «Средняя школа № 24»</t>
  </si>
  <si>
    <t>Громова</t>
  </si>
  <si>
    <t>Виктория</t>
  </si>
  <si>
    <t>Станиславовна</t>
  </si>
  <si>
    <t>8В</t>
  </si>
  <si>
    <t>Ермолаева</t>
  </si>
  <si>
    <t>Дарья</t>
  </si>
  <si>
    <t>Дмитриевна</t>
  </si>
  <si>
    <t>Тармашева</t>
  </si>
  <si>
    <t>Максимовна</t>
  </si>
  <si>
    <t>9В</t>
  </si>
  <si>
    <t>Михайлович</t>
  </si>
  <si>
    <t>Николаевич</t>
  </si>
  <si>
    <t>Андреевич</t>
  </si>
  <si>
    <t>Шакиров</t>
  </si>
  <si>
    <t>Александрович</t>
  </si>
  <si>
    <t>10 «А»</t>
  </si>
  <si>
    <t>МАОУ «СОШ № 30»</t>
  </si>
  <si>
    <t>Семенихина</t>
  </si>
  <si>
    <t>Ксения</t>
  </si>
  <si>
    <t>11 «Б»</t>
  </si>
  <si>
    <t>Зинкевич</t>
  </si>
  <si>
    <t>Валерий</t>
  </si>
  <si>
    <t>Дмитриевич</t>
  </si>
  <si>
    <t>8 «В»</t>
  </si>
  <si>
    <t>Смирнова</t>
  </si>
  <si>
    <t>Любовь</t>
  </si>
  <si>
    <t>9 «Б»</t>
  </si>
  <si>
    <t>Рохлин</t>
  </si>
  <si>
    <t>Евгеньевич</t>
  </si>
  <si>
    <t>МАОУ " Средняя школа № 31</t>
  </si>
  <si>
    <t>Сковпень</t>
  </si>
  <si>
    <t>Глафира</t>
  </si>
  <si>
    <t>Мальцев</t>
  </si>
  <si>
    <t>Герман</t>
  </si>
  <si>
    <t>Ступникова</t>
  </si>
  <si>
    <t>Скрыль</t>
  </si>
  <si>
    <t>МАОУ СОШ№ 33</t>
  </si>
  <si>
    <t>Ходосевич</t>
  </si>
  <si>
    <t>Царьков</t>
  </si>
  <si>
    <t>Григорий</t>
  </si>
  <si>
    <t>Иванович</t>
  </si>
  <si>
    <t>Лемихов</t>
  </si>
  <si>
    <t>Алексеевич</t>
  </si>
  <si>
    <t xml:space="preserve">Бахматова </t>
  </si>
  <si>
    <t>Игоревна</t>
  </si>
  <si>
    <t xml:space="preserve">Новикова </t>
  </si>
  <si>
    <t>Полина</t>
  </si>
  <si>
    <t>Калдаева</t>
  </si>
  <si>
    <t>Алла</t>
  </si>
  <si>
    <t>Евгеньевна</t>
  </si>
  <si>
    <t xml:space="preserve">Кофтина </t>
  </si>
  <si>
    <t>Вмктория</t>
  </si>
  <si>
    <t>Козачук</t>
  </si>
  <si>
    <t>10 "10"</t>
  </si>
  <si>
    <t>МАОУ СОШ № 36</t>
  </si>
  <si>
    <t>Гончаренко</t>
  </si>
  <si>
    <t>8 "А"</t>
  </si>
  <si>
    <t>Щербина</t>
  </si>
  <si>
    <t>8 "Б"</t>
  </si>
  <si>
    <t>Хасанов</t>
  </si>
  <si>
    <t>9 "А"</t>
  </si>
  <si>
    <t>Ахмадуллина</t>
  </si>
  <si>
    <t>Алина</t>
  </si>
  <si>
    <t>Ринатовна</t>
  </si>
  <si>
    <t>МАОУ "Гимназия № 39"</t>
  </si>
  <si>
    <t>Гринсченко</t>
  </si>
  <si>
    <t>Матвей</t>
  </si>
  <si>
    <t>Русланович</t>
  </si>
  <si>
    <t>Петрович</t>
  </si>
  <si>
    <t>Коновалов</t>
  </si>
  <si>
    <t>МАОУ  "Средняя  школа №43"</t>
  </si>
  <si>
    <t>Гребенникова</t>
  </si>
  <si>
    <t>МАОУ "Средняя  школа  №43"</t>
  </si>
  <si>
    <t>Молоков</t>
  </si>
  <si>
    <t>МАОУ "Средняя  школа №43"</t>
  </si>
  <si>
    <t>Салогоб</t>
  </si>
  <si>
    <t>Игоревич</t>
  </si>
  <si>
    <t>МАОУ"средняя школа № 45"</t>
  </si>
  <si>
    <t>Супроненко</t>
  </si>
  <si>
    <t>Станиславович</t>
  </si>
  <si>
    <t>Курдесов</t>
  </si>
  <si>
    <t>Владимир</t>
  </si>
  <si>
    <t>Юрьевич</t>
  </si>
  <si>
    <t>Соколов</t>
  </si>
  <si>
    <t>Лаптева</t>
  </si>
  <si>
    <t>Анкушев</t>
  </si>
  <si>
    <t>Сергей</t>
  </si>
  <si>
    <t>МБОУ"Лицей№ 46"</t>
  </si>
  <si>
    <t>Третьяков</t>
  </si>
  <si>
    <t>Константинович</t>
  </si>
  <si>
    <t>Каплан</t>
  </si>
  <si>
    <t>Смирнов</t>
  </si>
  <si>
    <t>Киприлл</t>
  </si>
  <si>
    <t>"Удача"</t>
  </si>
  <si>
    <t xml:space="preserve">ЗАЯВКА </t>
  </si>
  <si>
    <t xml:space="preserve">на участие команды </t>
  </si>
  <si>
    <t>в математической игре "Домино", 26 марта 2015 г.</t>
  </si>
  <si>
    <t>Число команд</t>
  </si>
  <si>
    <t>№п/п</t>
  </si>
  <si>
    <t>Отчество</t>
  </si>
  <si>
    <t>Образовательное Учреждение</t>
  </si>
  <si>
    <t>Телефон участника</t>
  </si>
  <si>
    <t>Учитель, подготовивший к игре</t>
  </si>
  <si>
    <t>Сопровождающий</t>
  </si>
  <si>
    <t>Телефон сопровождающего</t>
  </si>
  <si>
    <t>8-914-024-9630</t>
  </si>
  <si>
    <t>Руденко Г.П.</t>
  </si>
  <si>
    <t>Клещева М.Е.</t>
  </si>
  <si>
    <t>8-924-791-2527</t>
  </si>
  <si>
    <t>8-914-620-1411</t>
  </si>
  <si>
    <t>Анистратенко А.Г.</t>
  </si>
  <si>
    <t>8-924-892-8446</t>
  </si>
  <si>
    <t>8-924-783-4373</t>
  </si>
  <si>
    <t>Буздуга Людмила Ивановна</t>
  </si>
  <si>
    <t>Бардаш Марина Васильевна</t>
  </si>
  <si>
    <t>8-961-966-8715</t>
  </si>
  <si>
    <t>8-909-831-4825</t>
  </si>
  <si>
    <t>8-914-625-3988</t>
  </si>
  <si>
    <t>8-909-880-9611</t>
  </si>
  <si>
    <t>Бобкова Елена Романовна</t>
  </si>
  <si>
    <t>8-924-892-0433</t>
  </si>
  <si>
    <t>Михайловская Ольга Владимировна</t>
  </si>
  <si>
    <t>8-914-786-5536</t>
  </si>
  <si>
    <t>8-914-621-2678</t>
  </si>
  <si>
    <t>8-924-784-2781    8-914-990-8451</t>
  </si>
  <si>
    <t>8-961-962-2642</t>
  </si>
  <si>
    <t>8-914-780-2304</t>
  </si>
  <si>
    <t>Войнова Светлана Александровна</t>
  </si>
  <si>
    <t>8-924-689-0962</t>
  </si>
  <si>
    <t>8-961-967-5296</t>
  </si>
  <si>
    <t>8-924-696-8114</t>
  </si>
  <si>
    <t>8-914-992-8183</t>
  </si>
  <si>
    <t>8-914-992-69-78</t>
  </si>
  <si>
    <t>Башкова Е.А.</t>
  </si>
  <si>
    <t>8-961-960-40-50</t>
  </si>
  <si>
    <t>8-914-990-19-32</t>
  </si>
  <si>
    <t>8-900-436-69-76</t>
  </si>
  <si>
    <t>8-924-686-72-12</t>
  </si>
  <si>
    <t>8-914-784-71-78</t>
  </si>
  <si>
    <t>Лебедева Т.А.</t>
  </si>
  <si>
    <t>Тарун О.А.</t>
  </si>
  <si>
    <t>Редькина О.А.</t>
  </si>
  <si>
    <t>8-14-995-02-37</t>
  </si>
  <si>
    <t>Спешилов А.С.</t>
  </si>
  <si>
    <t>8-924-782-6508</t>
  </si>
  <si>
    <t>8-984-160-12-63</t>
  </si>
  <si>
    <t>8-984-160-56-89</t>
  </si>
  <si>
    <t>8-914-629-41-51</t>
  </si>
  <si>
    <t>8-961-962-2882</t>
  </si>
  <si>
    <t>Саранцына Ольга Петровна</t>
  </si>
  <si>
    <t>Карасева Анна Вячеславовна</t>
  </si>
  <si>
    <t>8-914-786-0285</t>
  </si>
  <si>
    <t>8-914-626-6535</t>
  </si>
  <si>
    <t>8-924-695-9384</t>
  </si>
  <si>
    <t>Гонтарь Людмила Григорьевна</t>
  </si>
  <si>
    <t>Кусиди А.В.</t>
  </si>
  <si>
    <t>Григорьева М.А.</t>
  </si>
  <si>
    <t>8-924-791-2807</t>
  </si>
  <si>
    <t>Почина О.В.</t>
  </si>
  <si>
    <t>Пифарейцы</t>
  </si>
  <si>
    <t>Грохотов</t>
  </si>
  <si>
    <t>Геннадиевич</t>
  </si>
  <si>
    <t>8-962-216-78-39</t>
  </si>
  <si>
    <t>Саенко И. П. Андреуц О.В.</t>
  </si>
  <si>
    <t>Саенко И. П</t>
  </si>
  <si>
    <t>8-914-625-81-71</t>
  </si>
  <si>
    <t>8-914-624-55-41</t>
  </si>
  <si>
    <t>Коваль Ирина Григорьевна</t>
  </si>
  <si>
    <t>Дмитриева Александра Сергеевна</t>
  </si>
  <si>
    <t>Страх Лариса Ивановна</t>
  </si>
  <si>
    <t>Лесникова Оксана Анатольевна</t>
  </si>
  <si>
    <t>8-914-625-2829</t>
  </si>
  <si>
    <t>Заярная Ольга Владимировна</t>
  </si>
  <si>
    <t>Волкова Елена Вячеславовна</t>
  </si>
  <si>
    <t>8-924-783-2273</t>
  </si>
  <si>
    <t>8-924-780-86-14</t>
  </si>
  <si>
    <t>8-909-835-1497</t>
  </si>
  <si>
    <t>8-914-620-8448</t>
  </si>
  <si>
    <t>8-984-165-9395</t>
  </si>
  <si>
    <t>Кострицкая О.А.</t>
  </si>
  <si>
    <t>45</t>
  </si>
  <si>
    <t>8-961-961-3302</t>
  </si>
  <si>
    <t>8-924-892-3699</t>
  </si>
  <si>
    <t>8-909-837-8792</t>
  </si>
  <si>
    <t>8-914-784-2881</t>
  </si>
  <si>
    <t>Щербулова Н.В.</t>
  </si>
  <si>
    <t>Самсонова Надежда Александровна</t>
  </si>
  <si>
    <t>Новикова  Полина 9 кл.,  МАОУ СОШ№ 33</t>
  </si>
  <si>
    <t>Калдаева Алла 10 кл.,  МАОУ СОШ№ 33</t>
  </si>
  <si>
    <t>Бахматова  Арина 8 кл.,  МАОУ СОШ№ 33</t>
  </si>
  <si>
    <t>Царьков Григорий 9 кл.,  МАОУ СОШ№ 33</t>
  </si>
  <si>
    <t>Ходосевич Максим 9 кл.,  МАОУ СОШ№ 33</t>
  </si>
  <si>
    <t>Скрыль Никита 8 кл.,  МАОУ СОШ№ 33</t>
  </si>
  <si>
    <t>Лемихов Александр 10 кл.,  МАОУ СОШ№ 33</t>
  </si>
  <si>
    <t>Тармашева Виктория 9В кл.,  МАОУ «Средняя школа № 24»</t>
  </si>
  <si>
    <t>Пресняков Дмитрий 10А кл.,  МАОУ «Средняя школа № 24»</t>
  </si>
  <si>
    <t>Ермолаева Дарья 8В кл.,  МАОУ «Средняя школа № 24»</t>
  </si>
  <si>
    <t>Громова Виктория 8В кл.,  МАОУ «Средняя школа № 24»</t>
  </si>
  <si>
    <t>Скоба Егор 10 кл.,  МБОУ СОШ №20</t>
  </si>
  <si>
    <t>Кукина Юлия 9 кл.,  МБОУ СОШ №20</t>
  </si>
  <si>
    <t>Иванов Алексей 8 б кл.,  МБОУ СОШ №20</t>
  </si>
  <si>
    <t>Бувайлов Алексей 10 кл.,  МБОУ СОШ №20</t>
  </si>
  <si>
    <t>Цветков Михаил 9 кл.,  МБОУ "СОШ № 7"</t>
  </si>
  <si>
    <t>Соколова Екатерина 10 кл.,  МБОУ "СОШ № 7"</t>
  </si>
  <si>
    <t>Сергеева Елена 9 кл.,  МБОУ "СОШ № 7"</t>
  </si>
  <si>
    <t>Павлецова Галина 10 кл.,  МБОУ "СОШ № 7"</t>
  </si>
  <si>
    <t>Шуба Екатерина 10 кл.,  МБОУ «Средняя школа № 11»</t>
  </si>
  <si>
    <t>Скрягина Мария 10 кл.,  МБОУ «Средняя школа № 11»</t>
  </si>
  <si>
    <t>Овсянников Алексей 9А кл.,  МБОУ «Средняя школа № 11»</t>
  </si>
  <si>
    <t>Бельский Кирилл 8 кл.,  МБОУ «Средняя школа № 11»</t>
  </si>
  <si>
    <t>Саранов Денис 10 а кл.,  МАОУ "Средняя школа № 27"</t>
  </si>
  <si>
    <t>Потапов Антон 9 в кл.,  МАОУ "Средняя школа № 27"</t>
  </si>
  <si>
    <t>Гневуш Александра 9 в кл.,  МАОУ "Средняя школа № 27"</t>
  </si>
  <si>
    <t>Балла  Янош 8 б кл.,  МАОУ "Средняя школа № 27"</t>
  </si>
  <si>
    <t>Юречко  Евгений 8А кл.,  МБОУ «Средняя школа № 12»</t>
  </si>
  <si>
    <t>Чучва  Антон 8 А кл.,  МБОУ «Средняя школа № 12»</t>
  </si>
  <si>
    <t>Рошу  Никита 10 кл.,  МБОУ «Средняя школа № 12»</t>
  </si>
  <si>
    <t>Емашкин  Александр 9А кл.,  МБОУ «Средняя школа № 12»</t>
  </si>
  <si>
    <t>Цивилка Дарюс 9 Б кл.,  МБОУ «Средняя школа №10» ПКГО</t>
  </si>
  <si>
    <t>Скобилева Анастасия 10 А кл.,  МБОУ «Средняя школа №10» ПКГО</t>
  </si>
  <si>
    <t>Лобанов Алексей 10 А кл.,  МБОУ «Средняя школа №10» ПКГО</t>
  </si>
  <si>
    <t>Водяная Владислава 8 А кл.,  МБОУ «Средняя школа №10» ПКГО</t>
  </si>
  <si>
    <t>Ступникова Анастасия 10 кл.,  МАОУ " Средняя школа № 31</t>
  </si>
  <si>
    <t>Сковпень Глафира 9 кл.,  МАОУ " Средняя школа № 31</t>
  </si>
  <si>
    <t>Рохлин Дмитрий 9 кл.,  МАОУ " Средняя школа № 31</t>
  </si>
  <si>
    <t>Мальцев Герман 10 кл.,  МАОУ " Средняя школа № 31</t>
  </si>
  <si>
    <t>Хамаганова Александра 9 Б кл.,  МАОУ "Средняя школа № 8"</t>
  </si>
  <si>
    <t>Тихановская  Дана 9 Б кл.,  МАОУ "Средняя школа № 8"</t>
  </si>
  <si>
    <t>Комарова  Валерия 9 Б кл.,  МАОУ "Средняя школа № 8"</t>
  </si>
  <si>
    <t>Жичкина Анастасия 9 Б кл.,  МАОУ "Средняя школа № 8"</t>
  </si>
  <si>
    <t>Щербина Александра 8 "Б" кл.,  МАОУ СОШ № 36</t>
  </si>
  <si>
    <t>Хасанов Данил 9 "А" кл.,  МАОУ СОШ № 36</t>
  </si>
  <si>
    <t>Козачук Владислав 10 "10" кл.,  МАОУ СОШ № 36</t>
  </si>
  <si>
    <t>Гончаренко Софья 8 "А" кл.,  МАОУ СОШ № 36</t>
  </si>
  <si>
    <t>Шакиров Максим 10 «А» кл.,  МАОУ «СОШ № 30»</t>
  </si>
  <si>
    <t>Смирнова Любовь 9 «Б» кл.,  МАОУ «СОШ № 30»</t>
  </si>
  <si>
    <t>Семенихина Ксения 11 «Б» кл.,  МАОУ «СОШ № 30»</t>
  </si>
  <si>
    <t>Зинкевич Валерий 8 «В» кл.,  МАОУ «СОШ № 30»</t>
  </si>
  <si>
    <t>Третьяков Александр 9 кл.,  МБОУ"Лицей№ 46"</t>
  </si>
  <si>
    <t>Смирнов Киприлл 10 кл.,  МБОУ"Лицей№ 46"</t>
  </si>
  <si>
    <t>Каплан Артем 10 кл.,  МБОУ"Лицей№ 46"</t>
  </si>
  <si>
    <t>Анкушев Сергей 8 кл.,  МБОУ"Лицей№ 46"</t>
  </si>
  <si>
    <t>Кофтина  Вмктория 10 кл.,  МАОУ СОШ№ 33</t>
  </si>
  <si>
    <t>Лавриненко Владислав 10 кл.,  МАОУ "Гимназия № 39"</t>
  </si>
  <si>
    <t>Казанцев Андрей 9 кл.,  МАОУ "Гимназия № 39"</t>
  </si>
  <si>
    <t>Гринсченко Матвей 9 кл.,  МАОУ "Гимназия № 39"</t>
  </si>
  <si>
    <t>Ахмадуллина Алина 8 кл.,  МАОУ "Гимназия № 39"</t>
  </si>
  <si>
    <t>Салогоб Артем 10 кл.,  МАОУ "Средняя  школа №43"</t>
  </si>
  <si>
    <t>Молоков Данил 9 кл.,  МАОУ "Средняя  школа №43"</t>
  </si>
  <si>
    <t>Гребенникова Александра 8 кл.,  МАОУ "Средняя  школа  №43"</t>
  </si>
  <si>
    <t>Коновалов Максим 9 кл.,  МАОУ  "Средняя  школа №43"</t>
  </si>
  <si>
    <t>Соколов Данил 8А кл.,  МАОУ"средняя школа № 45"</t>
  </si>
  <si>
    <t>Лаптева Валерия 9А кл.,  МАОУ"средняя школа № 45"</t>
  </si>
  <si>
    <t>Курдесов Владимир 8А кл.,  МАОУ"средняя школа № 45"</t>
  </si>
  <si>
    <t>Кудрявцев Владислав 10 кл.,  МАОУ"средняя школа № 45"</t>
  </si>
  <si>
    <t>К1</t>
  </si>
  <si>
    <t>у1</t>
  </si>
  <si>
    <t>к2</t>
  </si>
  <si>
    <t>у2</t>
  </si>
  <si>
    <t>к3</t>
  </si>
  <si>
    <t>у3</t>
  </si>
  <si>
    <t>к4</t>
  </si>
  <si>
    <t>у4</t>
  </si>
  <si>
    <t>участие</t>
  </si>
  <si>
    <t>шк.35</t>
  </si>
  <si>
    <t>шк.9</t>
  </si>
  <si>
    <t>шк.10</t>
  </si>
  <si>
    <t>Брагин</t>
  </si>
  <si>
    <t>Попов</t>
  </si>
  <si>
    <t>Коломбет</t>
  </si>
  <si>
    <t>Наталья</t>
  </si>
  <si>
    <t>Якушева</t>
  </si>
  <si>
    <t>МБОУ «Лицей №21»</t>
  </si>
  <si>
    <t>Лицей № 21</t>
  </si>
  <si>
    <t>Бударин</t>
  </si>
  <si>
    <t>МБОУ "Средняя школа № 35"</t>
  </si>
  <si>
    <t>Гульдедава Галина Сиепановна</t>
  </si>
  <si>
    <t>"БАМД"</t>
  </si>
  <si>
    <t>Антонов</t>
  </si>
  <si>
    <t>Геннадьевич</t>
  </si>
  <si>
    <t>9 А</t>
  </si>
  <si>
    <t xml:space="preserve">Моталыгина </t>
  </si>
  <si>
    <t>Анна</t>
  </si>
  <si>
    <t xml:space="preserve">9 Б </t>
  </si>
  <si>
    <t>Успехов!</t>
  </si>
  <si>
    <t>Радуга</t>
  </si>
  <si>
    <t>Шилов</t>
  </si>
  <si>
    <t>Глеб</t>
  </si>
  <si>
    <t>Васильевич</t>
  </si>
  <si>
    <t>МАОУ "СОШ № 42"</t>
  </si>
  <si>
    <t>8-914-628-56-75</t>
  </si>
  <si>
    <t>Пугач Т. А.</t>
  </si>
  <si>
    <t>Алтухова И. В.</t>
  </si>
  <si>
    <t>8-962-292-06-67</t>
  </si>
  <si>
    <t>"Ядерный банан"</t>
  </si>
  <si>
    <t>Рогов</t>
  </si>
  <si>
    <t>Вячеслав</t>
  </si>
  <si>
    <t>8-914-020-47-37</t>
  </si>
  <si>
    <t>Лысова</t>
  </si>
  <si>
    <t>Елизавета</t>
  </si>
  <si>
    <t>8-984-161-44-64</t>
  </si>
  <si>
    <t>Шеховцов</t>
  </si>
  <si>
    <t>8-924-627-00-51</t>
  </si>
  <si>
    <t>МБОУ "Лицей №21"</t>
  </si>
  <si>
    <t>8-9622163136</t>
  </si>
  <si>
    <t>Лопушанская Н.М.</t>
  </si>
  <si>
    <t>Ельченинова А.Е.</t>
  </si>
  <si>
    <t>8-9098341298</t>
  </si>
  <si>
    <t>"Рубик.com"</t>
  </si>
  <si>
    <t>8-9247827995</t>
  </si>
  <si>
    <t>8-929456892</t>
  </si>
  <si>
    <t>8-9248923952</t>
  </si>
  <si>
    <t>График</t>
  </si>
  <si>
    <t>Лига справедливости</t>
  </si>
  <si>
    <t>Математический цветник</t>
  </si>
  <si>
    <t xml:space="preserve"> </t>
  </si>
  <si>
    <t>школа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</si>
</sst>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:mm:ss;@"/>
    <numFmt numFmtId="166" formatCode="dd/mm/yy\ h:mm;@"/>
    <numFmt numFmtId="167" formatCode="[$-F400]h:mm:ss\ AM/PM"/>
  </numFmts>
  <fonts count="8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2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color indexed="8"/>
      <name val="Times New Roman"/>
      <family val="2"/>
    </font>
    <font>
      <b/>
      <sz val="18"/>
      <color indexed="8"/>
      <name val="Times New Roman"/>
      <family val="1"/>
    </font>
    <font>
      <b/>
      <sz val="26"/>
      <color indexed="10"/>
      <name val="Times New Roman"/>
      <family val="1"/>
    </font>
    <font>
      <sz val="12"/>
      <color indexed="13"/>
      <name val="Times New Roman"/>
      <family val="2"/>
    </font>
    <font>
      <sz val="12"/>
      <color indexed="10"/>
      <name val="Times New Roman"/>
      <family val="2"/>
    </font>
    <font>
      <sz val="8"/>
      <color indexed="10"/>
      <name val="Times New Roman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8"/>
      <color indexed="8"/>
      <name val="Times New Roman"/>
      <family val="2"/>
    </font>
    <font>
      <b/>
      <sz val="18"/>
      <color indexed="60"/>
      <name val="Times New Roman"/>
      <family val="1"/>
    </font>
    <font>
      <b/>
      <sz val="28"/>
      <color indexed="8"/>
      <name val="Times New Roman"/>
      <family val="1"/>
    </font>
    <font>
      <sz val="10"/>
      <color indexed="8"/>
      <name val="Times New Roman"/>
      <family val="2"/>
    </font>
    <font>
      <b/>
      <sz val="20"/>
      <color indexed="10"/>
      <name val="Times New Roman"/>
      <family val="1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8"/>
      <name val="Tahoma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rgb="FFFF0000"/>
      <name val="Times New Roman"/>
      <family val="1"/>
    </font>
    <font>
      <sz val="8"/>
      <color theme="1"/>
      <name val="Times New Roman"/>
      <family val="2"/>
    </font>
    <font>
      <b/>
      <sz val="18"/>
      <color theme="1"/>
      <name val="Times New Roman"/>
      <family val="1"/>
    </font>
    <font>
      <b/>
      <sz val="26"/>
      <color rgb="FFFF0000"/>
      <name val="Times New Roman"/>
      <family val="1"/>
    </font>
    <font>
      <sz val="12"/>
      <color rgb="FFFFFF00"/>
      <name val="Times New Roman"/>
      <family val="2"/>
    </font>
    <font>
      <sz val="12"/>
      <color rgb="FFFF0000"/>
      <name val="Times New Roman"/>
      <family val="2"/>
    </font>
    <font>
      <sz val="8"/>
      <color rgb="FFFF0000"/>
      <name val="Times New Roman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8"/>
      <color theme="1"/>
      <name val="Times New Roman"/>
      <family val="2"/>
    </font>
    <font>
      <b/>
      <sz val="18"/>
      <color rgb="FFC00000"/>
      <name val="Times New Roman"/>
      <family val="1"/>
    </font>
    <font>
      <b/>
      <sz val="28"/>
      <color theme="1"/>
      <name val="Times New Roman"/>
      <family val="1"/>
    </font>
    <font>
      <sz val="10"/>
      <color theme="1"/>
      <name val="Times New Roman"/>
      <family val="2"/>
    </font>
    <font>
      <b/>
      <sz val="20"/>
      <color rgb="FFFF0000"/>
      <name val="Times New Roman"/>
      <family val="1"/>
    </font>
    <font>
      <sz val="16"/>
      <color rgb="FFFF0000"/>
      <name val="Arial"/>
      <family val="2"/>
    </font>
    <font>
      <sz val="16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33" borderId="11" xfId="0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63" fillId="0" borderId="13" xfId="0" applyFont="1" applyBorder="1" applyAlignment="1">
      <alignment horizontal="center"/>
    </xf>
    <xf numFmtId="0" fontId="64" fillId="0" borderId="11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67" fillId="0" borderId="0" xfId="0" applyFont="1" applyBorder="1" applyAlignment="1">
      <alignment/>
    </xf>
    <xf numFmtId="165" fontId="67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22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69" fillId="0" borderId="0" xfId="0" applyNumberFormat="1" applyFont="1" applyBorder="1" applyAlignment="1">
      <alignment horizontal="center" vertical="center"/>
    </xf>
    <xf numFmtId="164" fontId="69" fillId="0" borderId="16" xfId="0" applyNumberFormat="1" applyFont="1" applyBorder="1" applyAlignment="1">
      <alignment horizontal="center" vertical="center"/>
    </xf>
    <xf numFmtId="164" fontId="69" fillId="0" borderId="17" xfId="0" applyNumberFormat="1" applyFont="1" applyBorder="1" applyAlignment="1">
      <alignment horizontal="center" vertical="center"/>
    </xf>
    <xf numFmtId="164" fontId="69" fillId="0" borderId="18" xfId="0" applyNumberFormat="1" applyFont="1" applyBorder="1" applyAlignment="1">
      <alignment horizontal="center" vertical="center"/>
    </xf>
    <xf numFmtId="164" fontId="68" fillId="0" borderId="19" xfId="0" applyNumberFormat="1" applyFont="1" applyBorder="1" applyAlignment="1">
      <alignment horizontal="center" vertical="center"/>
    </xf>
    <xf numFmtId="164" fontId="68" fillId="0" borderId="20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0" fillId="34" borderId="0" xfId="0" applyFont="1" applyFill="1" applyAlignment="1">
      <alignment/>
    </xf>
    <xf numFmtId="22" fontId="70" fillId="34" borderId="0" xfId="0" applyNumberFormat="1" applyFont="1" applyFill="1" applyAlignment="1">
      <alignment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67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6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left"/>
    </xf>
    <xf numFmtId="0" fontId="71" fillId="0" borderId="0" xfId="0" applyFont="1" applyFill="1" applyBorder="1" applyAlignment="1">
      <alignment/>
    </xf>
    <xf numFmtId="14" fontId="72" fillId="0" borderId="0" xfId="0" applyNumberFormat="1" applyFont="1" applyFill="1" applyBorder="1" applyAlignment="1">
      <alignment/>
    </xf>
    <xf numFmtId="165" fontId="71" fillId="0" borderId="0" xfId="0" applyNumberFormat="1" applyFont="1" applyFill="1" applyBorder="1" applyAlignment="1">
      <alignment/>
    </xf>
    <xf numFmtId="0" fontId="68" fillId="0" borderId="15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22" fontId="0" fillId="0" borderId="11" xfId="0" applyNumberFormat="1" applyBorder="1" applyAlignment="1">
      <alignment horizontal="center" vertical="center"/>
    </xf>
    <xf numFmtId="0" fontId="64" fillId="36" borderId="0" xfId="0" applyFont="1" applyFill="1" applyAlignment="1">
      <alignment horizontal="center" vertical="center"/>
    </xf>
    <xf numFmtId="22" fontId="64" fillId="36" borderId="0" xfId="0" applyNumberFormat="1" applyFont="1" applyFill="1" applyAlignment="1">
      <alignment horizontal="center" vertical="center"/>
    </xf>
    <xf numFmtId="0" fontId="64" fillId="36" borderId="11" xfId="0" applyFont="1" applyFill="1" applyBorder="1" applyAlignment="1">
      <alignment horizontal="center" vertical="center"/>
    </xf>
    <xf numFmtId="22" fontId="64" fillId="36" borderId="11" xfId="0" applyNumberFormat="1" applyFont="1" applyFill="1" applyBorder="1" applyAlignment="1">
      <alignment horizontal="center" vertical="center"/>
    </xf>
    <xf numFmtId="0" fontId="64" fillId="36" borderId="11" xfId="0" applyFont="1" applyFill="1" applyBorder="1" applyAlignment="1">
      <alignment/>
    </xf>
    <xf numFmtId="0" fontId="64" fillId="0" borderId="0" xfId="0" applyFont="1" applyAlignment="1">
      <alignment horizontal="center" vertical="center"/>
    </xf>
    <xf numFmtId="22" fontId="64" fillId="0" borderId="0" xfId="0" applyNumberFormat="1" applyFont="1" applyAlignment="1">
      <alignment horizontal="center" vertical="center"/>
    </xf>
    <xf numFmtId="0" fontId="64" fillId="0" borderId="0" xfId="0" applyFont="1" applyFill="1" applyAlignment="1">
      <alignment horizontal="center" wrapText="1"/>
    </xf>
    <xf numFmtId="0" fontId="68" fillId="0" borderId="19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center" vertical="center"/>
    </xf>
    <xf numFmtId="0" fontId="74" fillId="0" borderId="0" xfId="0" applyFont="1" applyFill="1" applyAlignment="1">
      <alignment horizontal="center" vertical="top" wrapText="1"/>
    </xf>
    <xf numFmtId="0" fontId="73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" borderId="22" xfId="0" applyFill="1" applyBorder="1" applyAlignment="1">
      <alignment horizontal="left" vertical="center" indent="1"/>
    </xf>
    <xf numFmtId="0" fontId="0" fillId="3" borderId="23" xfId="0" applyFill="1" applyBorder="1" applyAlignment="1">
      <alignment horizontal="left" vertical="center" indent="1"/>
    </xf>
    <xf numFmtId="0" fontId="0" fillId="3" borderId="25" xfId="0" applyFill="1" applyBorder="1" applyAlignment="1">
      <alignment horizontal="left" vertical="center" indent="1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 indent="1"/>
    </xf>
    <xf numFmtId="0" fontId="0" fillId="3" borderId="19" xfId="0" applyFill="1" applyBorder="1" applyAlignment="1">
      <alignment horizontal="left" vertical="center" indent="1"/>
    </xf>
    <xf numFmtId="0" fontId="0" fillId="3" borderId="20" xfId="0" applyFill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4" borderId="15" xfId="0" applyFill="1" applyBorder="1" applyAlignment="1">
      <alignment horizontal="left" vertical="center" indent="1"/>
    </xf>
    <xf numFmtId="0" fontId="0" fillId="4" borderId="19" xfId="0" applyFill="1" applyBorder="1" applyAlignment="1">
      <alignment horizontal="left" vertical="center" indent="1"/>
    </xf>
    <xf numFmtId="0" fontId="0" fillId="4" borderId="20" xfId="0" applyFill="1" applyBorder="1" applyAlignment="1">
      <alignment horizontal="left" vertical="center" indent="1"/>
    </xf>
    <xf numFmtId="0" fontId="0" fillId="4" borderId="2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8" borderId="15" xfId="0" applyFill="1" applyBorder="1" applyAlignment="1">
      <alignment horizontal="left" vertical="center" indent="1"/>
    </xf>
    <xf numFmtId="0" fontId="0" fillId="38" borderId="19" xfId="0" applyFill="1" applyBorder="1" applyAlignment="1">
      <alignment horizontal="left" vertical="center" indent="1"/>
    </xf>
    <xf numFmtId="0" fontId="0" fillId="38" borderId="20" xfId="0" applyFill="1" applyBorder="1" applyAlignment="1">
      <alignment horizontal="left" vertical="center" indent="1"/>
    </xf>
    <xf numFmtId="0" fontId="0" fillId="38" borderId="2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39" borderId="22" xfId="0" applyFill="1" applyBorder="1" applyAlignment="1">
      <alignment horizontal="left" vertical="center" indent="1"/>
    </xf>
    <xf numFmtId="0" fontId="0" fillId="39" borderId="23" xfId="0" applyFill="1" applyBorder="1" applyAlignment="1">
      <alignment horizontal="left" vertical="center" indent="1"/>
    </xf>
    <xf numFmtId="0" fontId="0" fillId="39" borderId="25" xfId="0" applyFill="1" applyBorder="1" applyAlignment="1">
      <alignment horizontal="left" vertical="center" indent="1"/>
    </xf>
    <xf numFmtId="0" fontId="0" fillId="39" borderId="2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5" xfId="0" applyFill="1" applyBorder="1" applyAlignment="1">
      <alignment horizontal="left" vertical="center" indent="1"/>
    </xf>
    <xf numFmtId="0" fontId="0" fillId="39" borderId="19" xfId="0" applyFill="1" applyBorder="1" applyAlignment="1">
      <alignment horizontal="left" vertical="center" indent="1"/>
    </xf>
    <xf numFmtId="0" fontId="0" fillId="39" borderId="20" xfId="0" applyFill="1" applyBorder="1" applyAlignment="1">
      <alignment horizontal="left" vertical="center" indent="1"/>
    </xf>
    <xf numFmtId="0" fontId="0" fillId="7" borderId="2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5" xfId="0" applyFill="1" applyBorder="1" applyAlignment="1">
      <alignment horizontal="left" vertical="center" indent="1"/>
    </xf>
    <xf numFmtId="0" fontId="0" fillId="7" borderId="19" xfId="0" applyFill="1" applyBorder="1" applyAlignment="1">
      <alignment horizontal="left" vertical="center" indent="1"/>
    </xf>
    <xf numFmtId="0" fontId="0" fillId="7" borderId="20" xfId="0" applyFill="1" applyBorder="1" applyAlignment="1">
      <alignment horizontal="left" vertical="center" indent="1"/>
    </xf>
    <xf numFmtId="0" fontId="0" fillId="34" borderId="2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5" xfId="0" applyFill="1" applyBorder="1" applyAlignment="1">
      <alignment horizontal="left" vertical="center" indent="1"/>
    </xf>
    <xf numFmtId="0" fontId="0" fillId="34" borderId="19" xfId="0" applyFill="1" applyBorder="1" applyAlignment="1">
      <alignment horizontal="left" vertical="center" indent="1"/>
    </xf>
    <xf numFmtId="0" fontId="0" fillId="34" borderId="20" xfId="0" applyFill="1" applyBorder="1" applyAlignment="1">
      <alignment horizontal="left" vertical="center" indent="1"/>
    </xf>
    <xf numFmtId="0" fontId="0" fillId="2" borderId="2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 indent="1"/>
    </xf>
    <xf numFmtId="0" fontId="0" fillId="2" borderId="19" xfId="0" applyFill="1" applyBorder="1" applyAlignment="1">
      <alignment horizontal="left" vertical="center" indent="1"/>
    </xf>
    <xf numFmtId="0" fontId="0" fillId="2" borderId="20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top"/>
    </xf>
    <xf numFmtId="0" fontId="75" fillId="0" borderId="0" xfId="0" applyFont="1" applyAlignment="1">
      <alignment horizontal="center" vertical="top"/>
    </xf>
    <xf numFmtId="0" fontId="76" fillId="40" borderId="11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left" vertical="center" wrapText="1" indent="1"/>
    </xf>
    <xf numFmtId="0" fontId="64" fillId="0" borderId="19" xfId="0" applyFont="1" applyBorder="1" applyAlignment="1">
      <alignment horizontal="left" vertical="center" wrapText="1" indent="1"/>
    </xf>
    <xf numFmtId="0" fontId="64" fillId="0" borderId="20" xfId="0" applyFont="1" applyBorder="1" applyAlignment="1">
      <alignment horizontal="left" vertical="center" wrapText="1" indent="1"/>
    </xf>
    <xf numFmtId="0" fontId="64" fillId="0" borderId="2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77" fillId="34" borderId="11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 wrapText="1"/>
    </xf>
    <xf numFmtId="0" fontId="0" fillId="38" borderId="0" xfId="0" applyFill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0" xfId="0" applyFill="1" applyAlignment="1">
      <alignment horizontal="left" vertical="center" indent="1"/>
    </xf>
    <xf numFmtId="0" fontId="0" fillId="2" borderId="15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2" borderId="22" xfId="0" applyFill="1" applyBorder="1" applyAlignment="1">
      <alignment horizontal="left" vertical="center" indent="1"/>
    </xf>
    <xf numFmtId="0" fontId="0" fillId="2" borderId="23" xfId="0" applyFill="1" applyBorder="1" applyAlignment="1">
      <alignment horizontal="left" vertical="center" indent="1"/>
    </xf>
    <xf numFmtId="0" fontId="0" fillId="2" borderId="25" xfId="0" applyFill="1" applyBorder="1" applyAlignment="1">
      <alignment horizontal="left" vertical="center" indent="1"/>
    </xf>
    <xf numFmtId="0" fontId="68" fillId="0" borderId="15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165" fontId="69" fillId="0" borderId="20" xfId="0" applyNumberFormat="1" applyFont="1" applyFill="1" applyBorder="1" applyAlignment="1">
      <alignment vertical="center"/>
    </xf>
    <xf numFmtId="167" fontId="64" fillId="0" borderId="0" xfId="0" applyNumberFormat="1" applyFont="1" applyAlignment="1">
      <alignment horizontal="center" vertical="center"/>
    </xf>
    <xf numFmtId="165" fontId="79" fillId="34" borderId="20" xfId="0" applyNumberFormat="1" applyFont="1" applyFill="1" applyBorder="1" applyAlignment="1">
      <alignment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0" fillId="41" borderId="11" xfId="0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34" borderId="11" xfId="0" applyFont="1" applyFill="1" applyBorder="1" applyAlignment="1">
      <alignment horizontal="center" vertical="center"/>
    </xf>
    <xf numFmtId="0" fontId="81" fillId="34" borderId="10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top"/>
    </xf>
    <xf numFmtId="164" fontId="69" fillId="0" borderId="15" xfId="0" applyNumberFormat="1" applyFont="1" applyFill="1" applyBorder="1" applyAlignment="1">
      <alignment horizontal="center" vertical="center"/>
    </xf>
    <xf numFmtId="164" fontId="69" fillId="0" borderId="19" xfId="0" applyNumberFormat="1" applyFont="1" applyFill="1" applyBorder="1" applyAlignment="1">
      <alignment horizontal="center" vertical="center"/>
    </xf>
    <xf numFmtId="164" fontId="69" fillId="0" borderId="20" xfId="0" applyNumberFormat="1" applyFont="1" applyFill="1" applyBorder="1" applyAlignment="1">
      <alignment horizontal="center" vertical="center"/>
    </xf>
    <xf numFmtId="164" fontId="68" fillId="0" borderId="19" xfId="0" applyNumberFormat="1" applyFont="1" applyFill="1" applyBorder="1" applyAlignment="1">
      <alignment horizontal="center" vertical="center"/>
    </xf>
    <xf numFmtId="164" fontId="68" fillId="0" borderId="20" xfId="0" applyNumberFormat="1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65" fontId="69" fillId="0" borderId="19" xfId="0" applyNumberFormat="1" applyFont="1" applyFill="1" applyBorder="1" applyAlignment="1">
      <alignment horizontal="center" vertical="center"/>
    </xf>
    <xf numFmtId="164" fontId="69" fillId="0" borderId="0" xfId="0" applyNumberFormat="1" applyFont="1" applyBorder="1" applyAlignment="1">
      <alignment horizontal="center" vertical="center"/>
    </xf>
    <xf numFmtId="164" fontId="69" fillId="0" borderId="15" xfId="0" applyNumberFormat="1" applyFont="1" applyBorder="1" applyAlignment="1">
      <alignment horizontal="center" vertical="center"/>
    </xf>
    <xf numFmtId="164" fontId="69" fillId="0" borderId="19" xfId="0" applyNumberFormat="1" applyFont="1" applyBorder="1" applyAlignment="1">
      <alignment horizontal="center" vertical="center"/>
    </xf>
    <xf numFmtId="164" fontId="69" fillId="0" borderId="2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164" fontId="68" fillId="0" borderId="19" xfId="0" applyNumberFormat="1" applyFont="1" applyBorder="1" applyAlignment="1">
      <alignment horizontal="center" vertical="center"/>
    </xf>
    <xf numFmtId="164" fontId="68" fillId="0" borderId="20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Y197"/>
  <sheetViews>
    <sheetView zoomScale="50" zoomScaleNormal="50" zoomScalePageLayoutView="0" workbookViewId="0" topLeftCell="A1">
      <pane xSplit="14" ySplit="4" topLeftCell="S86" activePane="bottomRight" state="frozen"/>
      <selection pane="topLeft" activeCell="A1" sqref="A1"/>
      <selection pane="topRight" activeCell="O1" sqref="O1"/>
      <selection pane="bottomLeft" activeCell="A5" sqref="A5"/>
      <selection pane="bottomRight" activeCell="K30" sqref="K30"/>
    </sheetView>
  </sheetViews>
  <sheetFormatPr defaultColWidth="9.00390625" defaultRowHeight="15.75"/>
  <cols>
    <col min="1" max="1" width="9.00390625" style="2" customWidth="1"/>
    <col min="2" max="4" width="13.75390625" style="2" customWidth="1"/>
    <col min="5" max="5" width="9.00390625" style="2" customWidth="1"/>
    <col min="6" max="6" width="29.375" style="2" customWidth="1"/>
    <col min="7" max="7" width="15.75390625" style="2" customWidth="1"/>
    <col min="8" max="8" width="18.375" style="26" customWidth="1"/>
    <col min="9" max="9" width="17.50390625" style="2" customWidth="1"/>
    <col min="10" max="10" width="14.50390625" style="2" customWidth="1"/>
    <col min="11" max="11" width="17.50390625" style="2" customWidth="1"/>
    <col min="12" max="12" width="23.00390625" style="2" customWidth="1"/>
    <col min="13" max="13" width="9.00390625" style="2" customWidth="1"/>
    <col min="14" max="14" width="9.00390625" style="166" customWidth="1"/>
    <col min="15" max="16384" width="9.00390625" style="2" customWidth="1"/>
  </cols>
  <sheetData>
    <row r="1" spans="1:14" s="133" customFormat="1" ht="23.25">
      <c r="A1" s="188" t="s">
        <v>255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N1" s="166"/>
    </row>
    <row r="2" spans="1:14" s="135" customFormat="1" ht="23.25">
      <c r="A2" s="134"/>
      <c r="B2" s="189" t="s">
        <v>256</v>
      </c>
      <c r="C2" s="189"/>
      <c r="D2" s="189"/>
      <c r="E2" s="189"/>
      <c r="F2" s="189"/>
      <c r="G2" s="189"/>
      <c r="H2" s="189"/>
      <c r="I2" s="189"/>
      <c r="J2" s="189"/>
      <c r="K2" s="189"/>
      <c r="N2" s="166"/>
    </row>
    <row r="3" spans="1:14" s="135" customFormat="1" ht="64.5" customHeight="1">
      <c r="A3" s="189" t="s">
        <v>257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36" t="s">
        <v>258</v>
      </c>
      <c r="N3" s="166"/>
    </row>
    <row r="4" spans="1:14" s="26" customFormat="1" ht="56.25">
      <c r="A4" s="137" t="s">
        <v>259</v>
      </c>
      <c r="B4" s="138" t="s">
        <v>35</v>
      </c>
      <c r="C4" s="139" t="s">
        <v>36</v>
      </c>
      <c r="D4" s="140" t="s">
        <v>260</v>
      </c>
      <c r="E4" s="141" t="s">
        <v>37</v>
      </c>
      <c r="F4" s="142" t="s">
        <v>261</v>
      </c>
      <c r="G4" s="142" t="s">
        <v>262</v>
      </c>
      <c r="H4" s="142" t="s">
        <v>263</v>
      </c>
      <c r="I4" s="142" t="s">
        <v>264</v>
      </c>
      <c r="J4" s="142" t="s">
        <v>265</v>
      </c>
      <c r="K4" s="137" t="s">
        <v>34</v>
      </c>
      <c r="L4" s="143">
        <f>COUNTA(L5:L5:L335)</f>
        <v>60</v>
      </c>
      <c r="N4" s="167"/>
    </row>
    <row r="5" spans="1:14" ht="15.75">
      <c r="A5" s="144">
        <v>11</v>
      </c>
      <c r="B5" s="85" t="s">
        <v>91</v>
      </c>
      <c r="C5" s="86" t="s">
        <v>92</v>
      </c>
      <c r="D5" s="87" t="s">
        <v>115</v>
      </c>
      <c r="E5" s="88">
        <v>9</v>
      </c>
      <c r="F5" s="89" t="s">
        <v>116</v>
      </c>
      <c r="G5" s="89" t="s">
        <v>266</v>
      </c>
      <c r="H5" s="132" t="s">
        <v>267</v>
      </c>
      <c r="I5" s="132" t="s">
        <v>268</v>
      </c>
      <c r="J5" s="89">
        <v>89247822396</v>
      </c>
      <c r="K5" s="89" t="s">
        <v>100</v>
      </c>
      <c r="L5" s="4"/>
      <c r="N5" s="166">
        <v>7</v>
      </c>
    </row>
    <row r="6" spans="1:14" ht="15.75">
      <c r="A6" s="144">
        <v>12</v>
      </c>
      <c r="B6" s="90" t="s">
        <v>93</v>
      </c>
      <c r="C6" s="91" t="s">
        <v>94</v>
      </c>
      <c r="D6" s="92" t="s">
        <v>117</v>
      </c>
      <c r="E6" s="88">
        <v>9</v>
      </c>
      <c r="F6" s="89" t="s">
        <v>116</v>
      </c>
      <c r="G6" s="89" t="s">
        <v>269</v>
      </c>
      <c r="H6" s="132" t="s">
        <v>267</v>
      </c>
      <c r="I6" s="132" t="s">
        <v>268</v>
      </c>
      <c r="J6" s="89">
        <v>89247822396</v>
      </c>
      <c r="K6" s="89" t="s">
        <v>100</v>
      </c>
      <c r="N6" s="166">
        <v>7</v>
      </c>
    </row>
    <row r="7" spans="1:15" ht="15.75">
      <c r="A7" s="144">
        <v>9</v>
      </c>
      <c r="B7" s="90" t="s">
        <v>88</v>
      </c>
      <c r="C7" s="91" t="s">
        <v>89</v>
      </c>
      <c r="D7" s="92" t="s">
        <v>118</v>
      </c>
      <c r="E7" s="88">
        <v>10</v>
      </c>
      <c r="F7" s="89" t="s">
        <v>116</v>
      </c>
      <c r="G7" s="89" t="s">
        <v>270</v>
      </c>
      <c r="H7" s="132" t="s">
        <v>271</v>
      </c>
      <c r="I7" s="132" t="s">
        <v>268</v>
      </c>
      <c r="J7" s="89">
        <v>89247822396</v>
      </c>
      <c r="K7" s="89" t="s">
        <v>100</v>
      </c>
      <c r="L7" s="145" t="s">
        <v>100</v>
      </c>
      <c r="N7" s="166">
        <v>7</v>
      </c>
      <c r="O7" s="146"/>
    </row>
    <row r="8" spans="1:14" ht="15.75">
      <c r="A8" s="144">
        <v>10</v>
      </c>
      <c r="B8" s="90" t="s">
        <v>90</v>
      </c>
      <c r="C8" s="91" t="s">
        <v>44</v>
      </c>
      <c r="D8" s="92" t="s">
        <v>119</v>
      </c>
      <c r="E8" s="88">
        <v>10</v>
      </c>
      <c r="F8" s="89" t="s">
        <v>116</v>
      </c>
      <c r="G8" s="89" t="s">
        <v>272</v>
      </c>
      <c r="H8" s="132" t="s">
        <v>267</v>
      </c>
      <c r="I8" s="132" t="s">
        <v>268</v>
      </c>
      <c r="J8" s="89">
        <v>89247822396</v>
      </c>
      <c r="K8" s="89" t="s">
        <v>100</v>
      </c>
      <c r="N8" s="166">
        <v>7</v>
      </c>
    </row>
    <row r="9" spans="1:14" ht="31.5">
      <c r="A9" s="147">
        <v>62</v>
      </c>
      <c r="B9" s="78" t="s">
        <v>120</v>
      </c>
      <c r="C9" s="79" t="s">
        <v>121</v>
      </c>
      <c r="D9" s="93" t="s">
        <v>122</v>
      </c>
      <c r="E9" s="80" t="s">
        <v>123</v>
      </c>
      <c r="F9" s="4" t="s">
        <v>124</v>
      </c>
      <c r="G9" s="4" t="s">
        <v>273</v>
      </c>
      <c r="H9" s="25" t="s">
        <v>274</v>
      </c>
      <c r="I9" s="25" t="s">
        <v>275</v>
      </c>
      <c r="J9" s="4" t="s">
        <v>276</v>
      </c>
      <c r="K9" s="4" t="s">
        <v>446</v>
      </c>
      <c r="L9" s="4" t="s">
        <v>446</v>
      </c>
      <c r="N9" s="166">
        <v>8</v>
      </c>
    </row>
    <row r="10" spans="1:14" ht="31.5">
      <c r="A10" s="147">
        <v>63</v>
      </c>
      <c r="B10" s="78" t="s">
        <v>125</v>
      </c>
      <c r="C10" s="79" t="s">
        <v>57</v>
      </c>
      <c r="D10" s="93" t="s">
        <v>126</v>
      </c>
      <c r="E10" s="80" t="s">
        <v>123</v>
      </c>
      <c r="F10" s="4" t="s">
        <v>124</v>
      </c>
      <c r="G10" s="4" t="s">
        <v>277</v>
      </c>
      <c r="H10" s="25" t="s">
        <v>274</v>
      </c>
      <c r="I10" s="25" t="s">
        <v>275</v>
      </c>
      <c r="J10" s="4" t="s">
        <v>276</v>
      </c>
      <c r="K10" s="4" t="s">
        <v>446</v>
      </c>
      <c r="N10" s="166">
        <v>8</v>
      </c>
    </row>
    <row r="11" spans="1:14" ht="31.5">
      <c r="A11" s="147">
        <v>64</v>
      </c>
      <c r="B11" s="78" t="s">
        <v>127</v>
      </c>
      <c r="C11" s="79" t="s">
        <v>128</v>
      </c>
      <c r="D11" s="93" t="s">
        <v>122</v>
      </c>
      <c r="E11" s="80" t="s">
        <v>123</v>
      </c>
      <c r="F11" s="4" t="s">
        <v>124</v>
      </c>
      <c r="G11" s="4" t="s">
        <v>278</v>
      </c>
      <c r="H11" s="25" t="s">
        <v>274</v>
      </c>
      <c r="I11" s="25" t="s">
        <v>275</v>
      </c>
      <c r="J11" s="4" t="s">
        <v>276</v>
      </c>
      <c r="K11" s="4" t="s">
        <v>446</v>
      </c>
      <c r="N11" s="166">
        <v>8</v>
      </c>
    </row>
    <row r="12" spans="1:14" ht="31.5">
      <c r="A12" s="147">
        <v>65</v>
      </c>
      <c r="B12" s="78" t="s">
        <v>129</v>
      </c>
      <c r="C12" s="79" t="s">
        <v>69</v>
      </c>
      <c r="D12" s="93" t="s">
        <v>130</v>
      </c>
      <c r="E12" s="80" t="s">
        <v>123</v>
      </c>
      <c r="F12" s="4" t="s">
        <v>124</v>
      </c>
      <c r="G12" s="4" t="s">
        <v>279</v>
      </c>
      <c r="H12" s="25" t="s">
        <v>274</v>
      </c>
      <c r="I12" s="25" t="s">
        <v>275</v>
      </c>
      <c r="J12" s="4" t="s">
        <v>276</v>
      </c>
      <c r="K12" s="4" t="s">
        <v>446</v>
      </c>
      <c r="N12" s="166">
        <v>8</v>
      </c>
    </row>
    <row r="13" spans="1:14" ht="31.5">
      <c r="A13" s="147">
        <v>50</v>
      </c>
      <c r="B13" s="76" t="s">
        <v>131</v>
      </c>
      <c r="C13" s="77" t="s">
        <v>132</v>
      </c>
      <c r="D13" s="94" t="s">
        <v>133</v>
      </c>
      <c r="E13" s="80" t="s">
        <v>134</v>
      </c>
      <c r="F13" s="25" t="s">
        <v>135</v>
      </c>
      <c r="G13" s="25">
        <v>89140256907</v>
      </c>
      <c r="H13" s="25" t="s">
        <v>280</v>
      </c>
      <c r="I13" s="25" t="s">
        <v>280</v>
      </c>
      <c r="J13" s="4">
        <v>98619602905</v>
      </c>
      <c r="K13" s="4" t="s">
        <v>104</v>
      </c>
      <c r="L13" s="4" t="s">
        <v>104</v>
      </c>
      <c r="N13" s="166">
        <v>10</v>
      </c>
    </row>
    <row r="14" spans="1:14" ht="31.5">
      <c r="A14" s="147">
        <v>51</v>
      </c>
      <c r="B14" s="78" t="s">
        <v>136</v>
      </c>
      <c r="C14" s="79" t="s">
        <v>121</v>
      </c>
      <c r="D14" s="93" t="s">
        <v>118</v>
      </c>
      <c r="E14" s="80" t="s">
        <v>134</v>
      </c>
      <c r="F14" s="25" t="s">
        <v>135</v>
      </c>
      <c r="G14" s="25">
        <v>89140272847</v>
      </c>
      <c r="H14" s="25" t="s">
        <v>280</v>
      </c>
      <c r="I14" s="25" t="s">
        <v>280</v>
      </c>
      <c r="J14" s="4">
        <v>98619602905</v>
      </c>
      <c r="K14" s="4" t="s">
        <v>104</v>
      </c>
      <c r="N14" s="166">
        <v>10</v>
      </c>
    </row>
    <row r="15" spans="1:14" ht="31.5">
      <c r="A15" s="147">
        <v>52</v>
      </c>
      <c r="B15" s="78" t="s">
        <v>137</v>
      </c>
      <c r="C15" s="79" t="s">
        <v>138</v>
      </c>
      <c r="D15" s="93" t="s">
        <v>139</v>
      </c>
      <c r="E15" s="80" t="s">
        <v>83</v>
      </c>
      <c r="F15" s="25" t="s">
        <v>135</v>
      </c>
      <c r="G15" s="25">
        <v>89149989790</v>
      </c>
      <c r="H15" s="25" t="s">
        <v>280</v>
      </c>
      <c r="I15" s="25" t="s">
        <v>280</v>
      </c>
      <c r="J15" s="4">
        <v>98619602905</v>
      </c>
      <c r="K15" s="4" t="s">
        <v>104</v>
      </c>
      <c r="N15" s="166">
        <v>10</v>
      </c>
    </row>
    <row r="16" spans="1:14" ht="31.5">
      <c r="A16" s="147">
        <v>53</v>
      </c>
      <c r="B16" s="78" t="s">
        <v>140</v>
      </c>
      <c r="C16" s="79" t="s">
        <v>141</v>
      </c>
      <c r="D16" s="93" t="s">
        <v>142</v>
      </c>
      <c r="E16" s="80" t="s">
        <v>123</v>
      </c>
      <c r="F16" s="25" t="s">
        <v>135</v>
      </c>
      <c r="G16" s="25">
        <v>98619602905</v>
      </c>
      <c r="H16" s="25" t="s">
        <v>280</v>
      </c>
      <c r="I16" s="25" t="s">
        <v>280</v>
      </c>
      <c r="J16" s="4">
        <v>98619602905</v>
      </c>
      <c r="K16" s="4" t="s">
        <v>104</v>
      </c>
      <c r="N16" s="166">
        <v>10</v>
      </c>
    </row>
    <row r="17" spans="1:15" ht="47.25">
      <c r="A17" s="148">
        <v>13</v>
      </c>
      <c r="B17" s="95" t="s">
        <v>95</v>
      </c>
      <c r="C17" s="96" t="s">
        <v>96</v>
      </c>
      <c r="D17" s="97" t="s">
        <v>143</v>
      </c>
      <c r="E17" s="98">
        <v>8</v>
      </c>
      <c r="F17" s="99" t="s">
        <v>99</v>
      </c>
      <c r="G17" s="149" t="s">
        <v>281</v>
      </c>
      <c r="H17" s="149" t="s">
        <v>282</v>
      </c>
      <c r="I17" s="149" t="s">
        <v>282</v>
      </c>
      <c r="J17" s="99" t="s">
        <v>283</v>
      </c>
      <c r="K17" s="99" t="s">
        <v>105</v>
      </c>
      <c r="L17" s="99" t="s">
        <v>105</v>
      </c>
      <c r="N17" s="166">
        <v>11</v>
      </c>
      <c r="O17" s="146"/>
    </row>
    <row r="18" spans="1:14" ht="47.25">
      <c r="A18" s="148">
        <v>15</v>
      </c>
      <c r="B18" s="95" t="s">
        <v>97</v>
      </c>
      <c r="C18" s="96" t="s">
        <v>50</v>
      </c>
      <c r="D18" s="97" t="s">
        <v>144</v>
      </c>
      <c r="E18" s="98">
        <v>10</v>
      </c>
      <c r="F18" s="99" t="s">
        <v>99</v>
      </c>
      <c r="G18" s="149" t="s">
        <v>284</v>
      </c>
      <c r="H18" s="149" t="s">
        <v>282</v>
      </c>
      <c r="I18" s="149" t="s">
        <v>282</v>
      </c>
      <c r="J18" s="99" t="s">
        <v>283</v>
      </c>
      <c r="K18" s="99" t="s">
        <v>105</v>
      </c>
      <c r="N18" s="166">
        <v>11</v>
      </c>
    </row>
    <row r="19" spans="1:14" ht="47.25">
      <c r="A19" s="148">
        <v>16</v>
      </c>
      <c r="B19" s="95" t="s">
        <v>98</v>
      </c>
      <c r="C19" s="96" t="s">
        <v>44</v>
      </c>
      <c r="D19" s="97" t="s">
        <v>145</v>
      </c>
      <c r="E19" s="98">
        <v>10</v>
      </c>
      <c r="F19" s="99" t="s">
        <v>99</v>
      </c>
      <c r="G19" s="149" t="s">
        <v>285</v>
      </c>
      <c r="H19" s="149" t="s">
        <v>282</v>
      </c>
      <c r="I19" s="149" t="s">
        <v>282</v>
      </c>
      <c r="J19" s="99" t="s">
        <v>283</v>
      </c>
      <c r="K19" s="99" t="s">
        <v>105</v>
      </c>
      <c r="N19" s="166">
        <v>11</v>
      </c>
    </row>
    <row r="20" spans="1:14" ht="47.25">
      <c r="A20" s="148">
        <v>14</v>
      </c>
      <c r="B20" s="95" t="s">
        <v>146</v>
      </c>
      <c r="C20" s="96" t="s">
        <v>132</v>
      </c>
      <c r="D20" s="97" t="s">
        <v>147</v>
      </c>
      <c r="E20" s="98" t="s">
        <v>86</v>
      </c>
      <c r="F20" s="99" t="s">
        <v>99</v>
      </c>
      <c r="G20" s="149" t="s">
        <v>286</v>
      </c>
      <c r="H20" s="149" t="s">
        <v>282</v>
      </c>
      <c r="I20" s="149" t="s">
        <v>282</v>
      </c>
      <c r="J20" s="99" t="s">
        <v>283</v>
      </c>
      <c r="K20" s="99" t="s">
        <v>105</v>
      </c>
      <c r="N20" s="166">
        <v>11</v>
      </c>
    </row>
    <row r="21" spans="1:14" ht="31.5">
      <c r="A21" s="150">
        <v>8</v>
      </c>
      <c r="B21" s="100" t="s">
        <v>82</v>
      </c>
      <c r="C21" s="101" t="s">
        <v>47</v>
      </c>
      <c r="D21" s="102"/>
      <c r="E21" s="103">
        <v>10</v>
      </c>
      <c r="F21" s="104" t="s">
        <v>84</v>
      </c>
      <c r="G21" s="104" t="s">
        <v>287</v>
      </c>
      <c r="H21" s="151" t="s">
        <v>288</v>
      </c>
      <c r="I21" s="151" t="s">
        <v>288</v>
      </c>
      <c r="J21" s="104" t="s">
        <v>289</v>
      </c>
      <c r="K21" s="104" t="s">
        <v>76</v>
      </c>
      <c r="L21" s="4"/>
      <c r="N21" s="166">
        <v>12</v>
      </c>
    </row>
    <row r="22" spans="1:15" ht="31.5">
      <c r="A22" s="150">
        <v>5</v>
      </c>
      <c r="B22" s="100" t="s">
        <v>77</v>
      </c>
      <c r="C22" s="101" t="s">
        <v>67</v>
      </c>
      <c r="D22" s="102"/>
      <c r="E22" s="103" t="s">
        <v>83</v>
      </c>
      <c r="F22" s="104" t="s">
        <v>84</v>
      </c>
      <c r="G22" s="104" t="s">
        <v>290</v>
      </c>
      <c r="H22" s="151" t="s">
        <v>288</v>
      </c>
      <c r="I22" s="151" t="s">
        <v>288</v>
      </c>
      <c r="J22" s="104" t="s">
        <v>289</v>
      </c>
      <c r="K22" s="104" t="s">
        <v>76</v>
      </c>
      <c r="L22" s="152" t="s">
        <v>76</v>
      </c>
      <c r="N22" s="166">
        <v>12</v>
      </c>
      <c r="O22" s="146"/>
    </row>
    <row r="23" spans="1:18" ht="31.5">
      <c r="A23" s="150">
        <v>6</v>
      </c>
      <c r="B23" s="100" t="s">
        <v>78</v>
      </c>
      <c r="C23" s="101" t="s">
        <v>79</v>
      </c>
      <c r="D23" s="102"/>
      <c r="E23" s="103" t="s">
        <v>85</v>
      </c>
      <c r="F23" s="104" t="s">
        <v>84</v>
      </c>
      <c r="G23" s="104" t="s">
        <v>291</v>
      </c>
      <c r="H23" s="151" t="s">
        <v>288</v>
      </c>
      <c r="I23" s="151" t="s">
        <v>288</v>
      </c>
      <c r="J23" s="104" t="s">
        <v>289</v>
      </c>
      <c r="K23" s="104" t="s">
        <v>76</v>
      </c>
      <c r="N23" s="166">
        <v>12</v>
      </c>
      <c r="R23" s="166">
        <v>7</v>
      </c>
    </row>
    <row r="24" spans="1:18" ht="31.5">
      <c r="A24" s="150">
        <v>7</v>
      </c>
      <c r="B24" s="100" t="s">
        <v>80</v>
      </c>
      <c r="C24" s="101" t="s">
        <v>81</v>
      </c>
      <c r="D24" s="102"/>
      <c r="E24" s="103" t="s">
        <v>86</v>
      </c>
      <c r="F24" s="104" t="s">
        <v>84</v>
      </c>
      <c r="G24" s="104" t="s">
        <v>292</v>
      </c>
      <c r="H24" s="151" t="s">
        <v>288</v>
      </c>
      <c r="I24" s="151" t="s">
        <v>288</v>
      </c>
      <c r="J24" s="104" t="s">
        <v>289</v>
      </c>
      <c r="K24" s="104" t="s">
        <v>76</v>
      </c>
      <c r="N24" s="166">
        <v>12</v>
      </c>
      <c r="R24" s="166">
        <v>8</v>
      </c>
    </row>
    <row r="25" spans="1:18" ht="15.75">
      <c r="A25" s="147">
        <v>68</v>
      </c>
      <c r="B25" s="76" t="s">
        <v>53</v>
      </c>
      <c r="C25" s="77" t="s">
        <v>54</v>
      </c>
      <c r="D25" s="94" t="s">
        <v>126</v>
      </c>
      <c r="E25" s="80">
        <v>9</v>
      </c>
      <c r="F25" s="4" t="s">
        <v>148</v>
      </c>
      <c r="G25" s="4" t="s">
        <v>293</v>
      </c>
      <c r="H25" s="25" t="s">
        <v>294</v>
      </c>
      <c r="I25" s="25" t="s">
        <v>294</v>
      </c>
      <c r="J25" s="4" t="s">
        <v>295</v>
      </c>
      <c r="K25" s="4" t="s">
        <v>106</v>
      </c>
      <c r="L25" s="4" t="s">
        <v>106</v>
      </c>
      <c r="N25" s="166">
        <v>20</v>
      </c>
      <c r="R25" s="166">
        <v>9</v>
      </c>
    </row>
    <row r="26" spans="1:18" ht="15.75">
      <c r="A26" s="147">
        <v>67</v>
      </c>
      <c r="B26" s="78" t="s">
        <v>149</v>
      </c>
      <c r="C26" s="79" t="s">
        <v>121</v>
      </c>
      <c r="D26" s="93" t="s">
        <v>150</v>
      </c>
      <c r="E26" s="80">
        <v>9</v>
      </c>
      <c r="F26" s="4" t="s">
        <v>148</v>
      </c>
      <c r="G26" s="4" t="s">
        <v>296</v>
      </c>
      <c r="H26" s="25" t="s">
        <v>294</v>
      </c>
      <c r="I26" s="25" t="s">
        <v>294</v>
      </c>
      <c r="J26" s="4" t="s">
        <v>295</v>
      </c>
      <c r="K26" s="4" t="s">
        <v>106</v>
      </c>
      <c r="N26" s="166">
        <v>20</v>
      </c>
      <c r="R26" s="166">
        <v>10</v>
      </c>
    </row>
    <row r="27" spans="1:18" ht="15.75">
      <c r="A27" s="147">
        <v>70</v>
      </c>
      <c r="B27" s="78" t="s">
        <v>151</v>
      </c>
      <c r="C27" s="79" t="s">
        <v>132</v>
      </c>
      <c r="D27" s="93" t="s">
        <v>152</v>
      </c>
      <c r="E27" s="80">
        <v>10</v>
      </c>
      <c r="F27" s="4" t="s">
        <v>148</v>
      </c>
      <c r="G27" s="4" t="s">
        <v>297</v>
      </c>
      <c r="H27" s="25" t="s">
        <v>294</v>
      </c>
      <c r="I27" s="25" t="s">
        <v>294</v>
      </c>
      <c r="J27" s="4" t="s">
        <v>295</v>
      </c>
      <c r="K27" s="4" t="s">
        <v>106</v>
      </c>
      <c r="N27" s="166">
        <v>20</v>
      </c>
      <c r="R27" s="166">
        <v>11</v>
      </c>
    </row>
    <row r="28" spans="1:18" ht="15.75">
      <c r="A28" s="147">
        <v>69</v>
      </c>
      <c r="B28" s="105" t="s">
        <v>153</v>
      </c>
      <c r="C28" s="106" t="s">
        <v>154</v>
      </c>
      <c r="D28" s="107" t="s">
        <v>152</v>
      </c>
      <c r="E28" s="80">
        <v>10</v>
      </c>
      <c r="F28" s="4" t="s">
        <v>148</v>
      </c>
      <c r="G28" s="4" t="s">
        <v>298</v>
      </c>
      <c r="H28" s="25" t="s">
        <v>294</v>
      </c>
      <c r="I28" s="25" t="s">
        <v>294</v>
      </c>
      <c r="J28" s="4" t="s">
        <v>295</v>
      </c>
      <c r="K28" s="4" t="s">
        <v>106</v>
      </c>
      <c r="N28" s="166">
        <v>20</v>
      </c>
      <c r="R28" s="166">
        <v>12</v>
      </c>
    </row>
    <row r="29" spans="1:18" ht="15.75">
      <c r="A29" s="147">
        <v>66</v>
      </c>
      <c r="B29" s="78" t="s">
        <v>155</v>
      </c>
      <c r="C29" s="79" t="s">
        <v>132</v>
      </c>
      <c r="D29" s="93" t="s">
        <v>156</v>
      </c>
      <c r="E29" s="80" t="s">
        <v>75</v>
      </c>
      <c r="F29" s="4" t="s">
        <v>148</v>
      </c>
      <c r="G29" s="4" t="s">
        <v>299</v>
      </c>
      <c r="H29" s="25" t="s">
        <v>294</v>
      </c>
      <c r="I29" s="25" t="s">
        <v>294</v>
      </c>
      <c r="J29" s="4" t="s">
        <v>295</v>
      </c>
      <c r="K29" s="4" t="s">
        <v>106</v>
      </c>
      <c r="N29" s="166">
        <v>20</v>
      </c>
      <c r="R29" s="166">
        <v>13</v>
      </c>
    </row>
    <row r="30" spans="1:25" s="155" customFormat="1" ht="15.75">
      <c r="A30" s="147">
        <v>71</v>
      </c>
      <c r="B30" s="76" t="s">
        <v>428</v>
      </c>
      <c r="C30" s="77" t="s">
        <v>43</v>
      </c>
      <c r="D30" s="94"/>
      <c r="E30" s="80">
        <v>8</v>
      </c>
      <c r="F30" s="4" t="s">
        <v>464</v>
      </c>
      <c r="G30" s="4" t="s">
        <v>465</v>
      </c>
      <c r="H30" s="4" t="s">
        <v>466</v>
      </c>
      <c r="I30" s="4" t="s">
        <v>467</v>
      </c>
      <c r="J30" s="4" t="s">
        <v>468</v>
      </c>
      <c r="K30" s="4" t="s">
        <v>469</v>
      </c>
      <c r="L30" s="4" t="s">
        <v>469</v>
      </c>
      <c r="M30" s="168"/>
      <c r="N30" s="166">
        <v>21</v>
      </c>
      <c r="O30" s="168"/>
      <c r="P30" s="153"/>
      <c r="Q30" s="154"/>
      <c r="R30" s="166">
        <v>14</v>
      </c>
      <c r="S30" s="80"/>
      <c r="T30" s="4"/>
      <c r="U30" s="4"/>
      <c r="V30" s="4"/>
      <c r="W30" s="4"/>
      <c r="X30" s="4"/>
      <c r="Y30" s="4"/>
    </row>
    <row r="31" spans="1:25" s="155" customFormat="1" ht="15.75">
      <c r="A31" s="147">
        <v>73</v>
      </c>
      <c r="B31" s="78" t="s">
        <v>429</v>
      </c>
      <c r="C31" s="79" t="s">
        <v>67</v>
      </c>
      <c r="D31" s="93"/>
      <c r="E31" s="80">
        <v>9</v>
      </c>
      <c r="F31" s="4" t="s">
        <v>464</v>
      </c>
      <c r="G31" s="4" t="s">
        <v>470</v>
      </c>
      <c r="H31" s="4" t="s">
        <v>466</v>
      </c>
      <c r="I31" s="4" t="s">
        <v>467</v>
      </c>
      <c r="J31" s="4" t="s">
        <v>468</v>
      </c>
      <c r="K31" s="4" t="s">
        <v>469</v>
      </c>
      <c r="L31" s="2"/>
      <c r="M31" s="168"/>
      <c r="N31" s="166">
        <v>21</v>
      </c>
      <c r="O31" s="168"/>
      <c r="P31" s="147"/>
      <c r="Q31" s="156"/>
      <c r="R31" s="166">
        <v>15</v>
      </c>
      <c r="S31" s="80"/>
      <c r="T31" s="4"/>
      <c r="U31" s="4"/>
      <c r="V31" s="4"/>
      <c r="W31" s="4"/>
      <c r="X31" s="4"/>
      <c r="Y31" s="4"/>
    </row>
    <row r="32" spans="1:25" s="155" customFormat="1" ht="15.75">
      <c r="A32" s="147">
        <v>72</v>
      </c>
      <c r="B32" s="78" t="s">
        <v>430</v>
      </c>
      <c r="C32" s="79" t="s">
        <v>431</v>
      </c>
      <c r="D32" s="93"/>
      <c r="E32" s="80">
        <v>9</v>
      </c>
      <c r="F32" s="4" t="s">
        <v>464</v>
      </c>
      <c r="G32" s="4" t="s">
        <v>471</v>
      </c>
      <c r="H32" s="4" t="s">
        <v>466</v>
      </c>
      <c r="I32" s="4" t="s">
        <v>467</v>
      </c>
      <c r="J32" s="4" t="s">
        <v>468</v>
      </c>
      <c r="K32" s="4" t="s">
        <v>469</v>
      </c>
      <c r="L32" s="2"/>
      <c r="M32" s="168"/>
      <c r="N32" s="166">
        <v>21</v>
      </c>
      <c r="O32" s="168"/>
      <c r="P32" s="147"/>
      <c r="Q32" s="156"/>
      <c r="R32" s="166">
        <v>16</v>
      </c>
      <c r="S32" s="80"/>
      <c r="T32" s="4"/>
      <c r="U32" s="4"/>
      <c r="V32" s="4"/>
      <c r="W32" s="4"/>
      <c r="X32" s="4"/>
      <c r="Y32" s="4"/>
    </row>
    <row r="33" spans="1:25" s="155" customFormat="1" ht="15.75">
      <c r="A33" s="147">
        <v>74</v>
      </c>
      <c r="B33" s="78" t="s">
        <v>432</v>
      </c>
      <c r="C33" s="79" t="s">
        <v>49</v>
      </c>
      <c r="D33" s="93"/>
      <c r="E33" s="80">
        <v>10</v>
      </c>
      <c r="F33" s="4" t="s">
        <v>464</v>
      </c>
      <c r="G33" s="4" t="s">
        <v>472</v>
      </c>
      <c r="H33" s="4" t="s">
        <v>466</v>
      </c>
      <c r="I33" s="4" t="s">
        <v>467</v>
      </c>
      <c r="J33" s="4" t="s">
        <v>468</v>
      </c>
      <c r="K33" s="4" t="s">
        <v>469</v>
      </c>
      <c r="L33" s="2"/>
      <c r="M33" s="168"/>
      <c r="N33" s="166">
        <v>21</v>
      </c>
      <c r="O33" s="168"/>
      <c r="P33" s="147"/>
      <c r="Q33" s="156"/>
      <c r="R33" s="166">
        <v>17</v>
      </c>
      <c r="S33" s="80"/>
      <c r="T33" s="4"/>
      <c r="U33" s="4"/>
      <c r="V33" s="4"/>
      <c r="W33" s="4"/>
      <c r="X33" s="4"/>
      <c r="Y33" s="4"/>
    </row>
    <row r="34" spans="1:18" ht="15.75">
      <c r="A34" s="147">
        <v>38</v>
      </c>
      <c r="B34" s="76" t="s">
        <v>157</v>
      </c>
      <c r="C34" s="77" t="s">
        <v>48</v>
      </c>
      <c r="D34" s="94" t="s">
        <v>158</v>
      </c>
      <c r="E34" s="80" t="s">
        <v>159</v>
      </c>
      <c r="F34" s="4" t="s">
        <v>160</v>
      </c>
      <c r="G34" s="4">
        <v>89140273275</v>
      </c>
      <c r="H34" s="25" t="s">
        <v>300</v>
      </c>
      <c r="I34" s="25" t="s">
        <v>301</v>
      </c>
      <c r="J34" s="4">
        <v>89841667845</v>
      </c>
      <c r="K34" s="4" t="s">
        <v>108</v>
      </c>
      <c r="L34" s="4" t="s">
        <v>108</v>
      </c>
      <c r="N34" s="166">
        <v>24</v>
      </c>
      <c r="O34" s="146"/>
      <c r="R34" s="166">
        <v>18</v>
      </c>
    </row>
    <row r="35" spans="1:18" ht="15.75">
      <c r="A35" s="147">
        <v>39</v>
      </c>
      <c r="B35" s="78" t="s">
        <v>161</v>
      </c>
      <c r="C35" s="79" t="s">
        <v>162</v>
      </c>
      <c r="D35" s="93" t="s">
        <v>163</v>
      </c>
      <c r="E35" s="80" t="s">
        <v>164</v>
      </c>
      <c r="F35" s="4" t="s">
        <v>160</v>
      </c>
      <c r="G35" s="4">
        <v>89098906820</v>
      </c>
      <c r="H35" s="25" t="s">
        <v>301</v>
      </c>
      <c r="I35" s="25" t="s">
        <v>301</v>
      </c>
      <c r="J35" s="4">
        <v>89841667845</v>
      </c>
      <c r="K35" s="4" t="s">
        <v>108</v>
      </c>
      <c r="N35" s="166">
        <v>24</v>
      </c>
      <c r="R35" s="166">
        <v>19</v>
      </c>
    </row>
    <row r="36" spans="1:18" ht="15.75">
      <c r="A36" s="147">
        <v>40</v>
      </c>
      <c r="B36" s="78" t="s">
        <v>165</v>
      </c>
      <c r="C36" s="79" t="s">
        <v>166</v>
      </c>
      <c r="D36" s="93" t="s">
        <v>167</v>
      </c>
      <c r="E36" s="80" t="s">
        <v>164</v>
      </c>
      <c r="F36" s="4" t="s">
        <v>160</v>
      </c>
      <c r="G36" s="4">
        <v>89246858615</v>
      </c>
      <c r="H36" s="25" t="s">
        <v>301</v>
      </c>
      <c r="I36" s="25" t="s">
        <v>301</v>
      </c>
      <c r="J36" s="4">
        <v>89841667845</v>
      </c>
      <c r="K36" s="4" t="s">
        <v>108</v>
      </c>
      <c r="N36" s="166">
        <v>24</v>
      </c>
      <c r="R36" s="166">
        <v>20</v>
      </c>
    </row>
    <row r="37" spans="1:18" ht="15.75">
      <c r="A37" s="147">
        <v>41</v>
      </c>
      <c r="B37" s="76" t="s">
        <v>168</v>
      </c>
      <c r="C37" s="77" t="s">
        <v>162</v>
      </c>
      <c r="D37" s="94" t="s">
        <v>169</v>
      </c>
      <c r="E37" s="80" t="s">
        <v>170</v>
      </c>
      <c r="F37" s="4" t="s">
        <v>160</v>
      </c>
      <c r="G37" s="4">
        <v>89147866036</v>
      </c>
      <c r="H37" s="25" t="s">
        <v>302</v>
      </c>
      <c r="I37" s="25" t="s">
        <v>301</v>
      </c>
      <c r="J37" s="4">
        <v>89841667845</v>
      </c>
      <c r="K37" s="4" t="s">
        <v>108</v>
      </c>
      <c r="N37" s="166">
        <v>24</v>
      </c>
      <c r="R37" s="166">
        <v>21</v>
      </c>
    </row>
    <row r="38" spans="1:18" ht="15.75">
      <c r="A38" s="157">
        <v>1</v>
      </c>
      <c r="B38" s="108" t="s">
        <v>64</v>
      </c>
      <c r="C38" s="109" t="s">
        <v>65</v>
      </c>
      <c r="D38" s="110" t="s">
        <v>171</v>
      </c>
      <c r="E38" s="111" t="s">
        <v>72</v>
      </c>
      <c r="F38" s="112" t="s">
        <v>73</v>
      </c>
      <c r="G38" s="112" t="s">
        <v>303</v>
      </c>
      <c r="H38" s="164" t="s">
        <v>304</v>
      </c>
      <c r="I38" s="164" t="s">
        <v>304</v>
      </c>
      <c r="J38" s="112" t="s">
        <v>305</v>
      </c>
      <c r="K38" s="112" t="s">
        <v>63</v>
      </c>
      <c r="L38" s="112" t="s">
        <v>63</v>
      </c>
      <c r="N38" s="166">
        <v>27</v>
      </c>
      <c r="O38" s="146"/>
      <c r="R38" s="166">
        <v>22</v>
      </c>
    </row>
    <row r="39" spans="1:18" ht="15.75">
      <c r="A39" s="157">
        <v>4</v>
      </c>
      <c r="B39" s="113" t="s">
        <v>70</v>
      </c>
      <c r="C39" s="114" t="s">
        <v>71</v>
      </c>
      <c r="D39" s="115" t="s">
        <v>172</v>
      </c>
      <c r="E39" s="111" t="s">
        <v>75</v>
      </c>
      <c r="F39" s="112" t="s">
        <v>73</v>
      </c>
      <c r="G39" s="112" t="s">
        <v>306</v>
      </c>
      <c r="H39" s="164" t="s">
        <v>304</v>
      </c>
      <c r="I39" s="164" t="s">
        <v>304</v>
      </c>
      <c r="J39" s="112" t="s">
        <v>305</v>
      </c>
      <c r="K39" s="112" t="s">
        <v>63</v>
      </c>
      <c r="N39" s="166">
        <v>27</v>
      </c>
      <c r="R39" s="166">
        <v>23</v>
      </c>
    </row>
    <row r="40" spans="1:18" ht="15.75">
      <c r="A40" s="157">
        <v>3</v>
      </c>
      <c r="B40" s="113" t="s">
        <v>68</v>
      </c>
      <c r="C40" s="114" t="s">
        <v>69</v>
      </c>
      <c r="D40" s="115" t="s">
        <v>115</v>
      </c>
      <c r="E40" s="111" t="s">
        <v>74</v>
      </c>
      <c r="F40" s="112" t="s">
        <v>73</v>
      </c>
      <c r="G40" s="112" t="s">
        <v>307</v>
      </c>
      <c r="H40" s="164" t="s">
        <v>304</v>
      </c>
      <c r="I40" s="164" t="s">
        <v>304</v>
      </c>
      <c r="J40" s="112" t="s">
        <v>305</v>
      </c>
      <c r="K40" s="112" t="s">
        <v>63</v>
      </c>
      <c r="N40" s="166">
        <v>27</v>
      </c>
      <c r="R40" s="166">
        <v>24</v>
      </c>
    </row>
    <row r="41" spans="1:18" ht="15.75">
      <c r="A41" s="157">
        <v>2</v>
      </c>
      <c r="B41" s="113" t="s">
        <v>66</v>
      </c>
      <c r="C41" s="114" t="s">
        <v>67</v>
      </c>
      <c r="D41" s="115" t="s">
        <v>173</v>
      </c>
      <c r="E41" s="111" t="s">
        <v>74</v>
      </c>
      <c r="F41" s="112" t="s">
        <v>73</v>
      </c>
      <c r="G41" s="112" t="s">
        <v>308</v>
      </c>
      <c r="H41" s="164" t="s">
        <v>304</v>
      </c>
      <c r="I41" s="164" t="s">
        <v>304</v>
      </c>
      <c r="J41" s="112" t="s">
        <v>305</v>
      </c>
      <c r="K41" s="112" t="s">
        <v>63</v>
      </c>
      <c r="N41" s="166">
        <v>27</v>
      </c>
      <c r="R41" s="166">
        <v>25</v>
      </c>
    </row>
    <row r="42" spans="1:18" ht="31.5">
      <c r="A42" s="158">
        <v>19</v>
      </c>
      <c r="B42" s="118" t="s">
        <v>174</v>
      </c>
      <c r="C42" s="119" t="s">
        <v>55</v>
      </c>
      <c r="D42" s="120" t="s">
        <v>175</v>
      </c>
      <c r="E42" s="116" t="s">
        <v>176</v>
      </c>
      <c r="F42" s="117" t="s">
        <v>177</v>
      </c>
      <c r="G42" s="159" t="s">
        <v>309</v>
      </c>
      <c r="H42" s="159" t="s">
        <v>310</v>
      </c>
      <c r="I42" s="159" t="s">
        <v>311</v>
      </c>
      <c r="J42" s="117">
        <v>89149984838</v>
      </c>
      <c r="K42" s="117" t="s">
        <v>112</v>
      </c>
      <c r="L42" s="4"/>
      <c r="N42" s="166">
        <v>30</v>
      </c>
      <c r="R42" s="166">
        <v>26</v>
      </c>
    </row>
    <row r="43" spans="1:18" ht="31.5">
      <c r="A43" s="158">
        <v>20</v>
      </c>
      <c r="B43" s="118" t="s">
        <v>178</v>
      </c>
      <c r="C43" s="119" t="s">
        <v>179</v>
      </c>
      <c r="D43" s="120" t="s">
        <v>145</v>
      </c>
      <c r="E43" s="116" t="s">
        <v>180</v>
      </c>
      <c r="F43" s="117" t="s">
        <v>177</v>
      </c>
      <c r="G43" s="159" t="s">
        <v>312</v>
      </c>
      <c r="H43" s="159" t="s">
        <v>310</v>
      </c>
      <c r="I43" s="159" t="s">
        <v>311</v>
      </c>
      <c r="J43" s="117">
        <v>89149984838</v>
      </c>
      <c r="K43" s="117" t="s">
        <v>112</v>
      </c>
      <c r="N43" s="166">
        <v>30</v>
      </c>
      <c r="R43" s="166">
        <v>27</v>
      </c>
    </row>
    <row r="44" spans="1:18" ht="31.5">
      <c r="A44" s="158">
        <v>17</v>
      </c>
      <c r="B44" s="118" t="s">
        <v>181</v>
      </c>
      <c r="C44" s="119" t="s">
        <v>182</v>
      </c>
      <c r="D44" s="120" t="s">
        <v>183</v>
      </c>
      <c r="E44" s="116" t="s">
        <v>184</v>
      </c>
      <c r="F44" s="117" t="s">
        <v>177</v>
      </c>
      <c r="G44" s="159" t="s">
        <v>313</v>
      </c>
      <c r="H44" s="159" t="s">
        <v>310</v>
      </c>
      <c r="I44" s="159" t="s">
        <v>311</v>
      </c>
      <c r="J44" s="117">
        <v>89149984838</v>
      </c>
      <c r="K44" s="117" t="s">
        <v>112</v>
      </c>
      <c r="L44" s="160" t="s">
        <v>112</v>
      </c>
      <c r="N44" s="166">
        <v>30</v>
      </c>
      <c r="O44" s="146"/>
      <c r="R44" s="166">
        <v>28</v>
      </c>
    </row>
    <row r="45" spans="1:18" ht="31.5">
      <c r="A45" s="158">
        <v>18</v>
      </c>
      <c r="B45" s="118" t="s">
        <v>185</v>
      </c>
      <c r="C45" s="119" t="s">
        <v>186</v>
      </c>
      <c r="D45" s="120" t="s">
        <v>122</v>
      </c>
      <c r="E45" s="116" t="s">
        <v>187</v>
      </c>
      <c r="F45" s="117" t="s">
        <v>177</v>
      </c>
      <c r="G45" s="159" t="s">
        <v>314</v>
      </c>
      <c r="H45" s="159" t="s">
        <v>315</v>
      </c>
      <c r="I45" s="159" t="s">
        <v>311</v>
      </c>
      <c r="J45" s="117">
        <v>89149984838</v>
      </c>
      <c r="K45" s="117" t="s">
        <v>112</v>
      </c>
      <c r="N45" s="166">
        <v>30</v>
      </c>
      <c r="R45" s="166">
        <v>29</v>
      </c>
    </row>
    <row r="46" spans="1:18" ht="15.75">
      <c r="A46" s="147">
        <v>33</v>
      </c>
      <c r="B46" s="76" t="s">
        <v>188</v>
      </c>
      <c r="C46" s="77" t="s">
        <v>48</v>
      </c>
      <c r="D46" s="94" t="s">
        <v>189</v>
      </c>
      <c r="E46" s="80">
        <v>9</v>
      </c>
      <c r="F46" s="4" t="s">
        <v>190</v>
      </c>
      <c r="G46" s="4">
        <v>89247833384</v>
      </c>
      <c r="H46" s="25" t="s">
        <v>316</v>
      </c>
      <c r="I46" s="25" t="s">
        <v>317</v>
      </c>
      <c r="J46" s="4">
        <v>89247809993</v>
      </c>
      <c r="K46" s="4" t="s">
        <v>102</v>
      </c>
      <c r="L46" s="4"/>
      <c r="N46" s="166">
        <v>31</v>
      </c>
      <c r="R46" s="166">
        <v>30</v>
      </c>
    </row>
    <row r="47" spans="1:18" ht="15.75">
      <c r="A47" s="147">
        <v>32</v>
      </c>
      <c r="B47" s="78" t="s">
        <v>191</v>
      </c>
      <c r="C47" s="79" t="s">
        <v>192</v>
      </c>
      <c r="D47" s="93" t="s">
        <v>118</v>
      </c>
      <c r="E47" s="80">
        <v>9</v>
      </c>
      <c r="F47" s="4" t="s">
        <v>190</v>
      </c>
      <c r="G47" s="4">
        <v>89246881467</v>
      </c>
      <c r="H47" s="25" t="s">
        <v>316</v>
      </c>
      <c r="I47" s="25" t="s">
        <v>317</v>
      </c>
      <c r="J47" s="4">
        <v>89247809993</v>
      </c>
      <c r="K47" s="4" t="s">
        <v>102</v>
      </c>
      <c r="N47" s="166">
        <v>31</v>
      </c>
      <c r="R47" s="166">
        <v>31</v>
      </c>
    </row>
    <row r="48" spans="1:14" ht="15.75">
      <c r="A48" s="147">
        <v>31</v>
      </c>
      <c r="B48" s="78" t="s">
        <v>193</v>
      </c>
      <c r="C48" s="79" t="s">
        <v>194</v>
      </c>
      <c r="D48" s="93" t="s">
        <v>133</v>
      </c>
      <c r="E48" s="80">
        <v>10</v>
      </c>
      <c r="F48" s="4" t="s">
        <v>190</v>
      </c>
      <c r="G48" s="4">
        <v>89147894295</v>
      </c>
      <c r="H48" s="25" t="s">
        <v>317</v>
      </c>
      <c r="I48" s="25" t="s">
        <v>317</v>
      </c>
      <c r="J48" s="4">
        <v>89247809993</v>
      </c>
      <c r="K48" s="4" t="s">
        <v>102</v>
      </c>
      <c r="N48" s="166">
        <v>31</v>
      </c>
    </row>
    <row r="49" spans="1:15" ht="15.75">
      <c r="A49" s="147">
        <v>30</v>
      </c>
      <c r="B49" s="78" t="s">
        <v>195</v>
      </c>
      <c r="C49" s="79" t="s">
        <v>121</v>
      </c>
      <c r="D49" s="93" t="s">
        <v>118</v>
      </c>
      <c r="E49" s="80">
        <v>10</v>
      </c>
      <c r="F49" s="4" t="s">
        <v>190</v>
      </c>
      <c r="G49" s="4">
        <v>89247844463</v>
      </c>
      <c r="H49" s="25" t="s">
        <v>317</v>
      </c>
      <c r="I49" s="25" t="s">
        <v>317</v>
      </c>
      <c r="J49" s="4">
        <v>89247809993</v>
      </c>
      <c r="K49" s="4" t="s">
        <v>102</v>
      </c>
      <c r="L49" s="2" t="s">
        <v>102</v>
      </c>
      <c r="N49" s="166">
        <v>31</v>
      </c>
      <c r="O49" s="146"/>
    </row>
    <row r="50" spans="1:14" ht="15.75">
      <c r="A50" s="147">
        <v>48</v>
      </c>
      <c r="B50" s="123" t="s">
        <v>196</v>
      </c>
      <c r="C50" s="124" t="s">
        <v>47</v>
      </c>
      <c r="D50" s="125" t="s">
        <v>158</v>
      </c>
      <c r="E50" s="121">
        <v>8</v>
      </c>
      <c r="F50" s="122" t="s">
        <v>197</v>
      </c>
      <c r="G50" s="122" t="s">
        <v>318</v>
      </c>
      <c r="H50" s="165" t="s">
        <v>319</v>
      </c>
      <c r="I50" s="165" t="s">
        <v>319</v>
      </c>
      <c r="J50" s="122">
        <v>89619657694</v>
      </c>
      <c r="K50" s="122" t="s">
        <v>109</v>
      </c>
      <c r="L50" s="4"/>
      <c r="N50" s="166">
        <v>33</v>
      </c>
    </row>
    <row r="51" spans="1:14" ht="15.75">
      <c r="A51" s="147">
        <v>46</v>
      </c>
      <c r="B51" s="123" t="s">
        <v>198</v>
      </c>
      <c r="C51" s="124" t="s">
        <v>55</v>
      </c>
      <c r="D51" s="125" t="s">
        <v>172</v>
      </c>
      <c r="E51" s="121">
        <v>9</v>
      </c>
      <c r="F51" s="122" t="s">
        <v>197</v>
      </c>
      <c r="G51" s="122">
        <v>89246965748</v>
      </c>
      <c r="H51" s="165" t="s">
        <v>319</v>
      </c>
      <c r="I51" s="165" t="s">
        <v>319</v>
      </c>
      <c r="J51" s="122">
        <v>89619657694</v>
      </c>
      <c r="K51" s="122" t="s">
        <v>109</v>
      </c>
      <c r="L51" s="155" t="s">
        <v>109</v>
      </c>
      <c r="N51" s="166">
        <v>33</v>
      </c>
    </row>
    <row r="52" spans="1:14" ht="15.75">
      <c r="A52" s="147">
        <v>47</v>
      </c>
      <c r="B52" s="123" t="s">
        <v>199</v>
      </c>
      <c r="C52" s="124" t="s">
        <v>200</v>
      </c>
      <c r="D52" s="125" t="s">
        <v>201</v>
      </c>
      <c r="E52" s="121">
        <v>9</v>
      </c>
      <c r="F52" s="122" t="s">
        <v>197</v>
      </c>
      <c r="G52" s="122">
        <v>89147806750</v>
      </c>
      <c r="H52" s="165" t="s">
        <v>319</v>
      </c>
      <c r="I52" s="165" t="s">
        <v>319</v>
      </c>
      <c r="J52" s="122">
        <v>89619657694</v>
      </c>
      <c r="K52" s="122" t="s">
        <v>109</v>
      </c>
      <c r="N52" s="166">
        <v>33</v>
      </c>
    </row>
    <row r="53" spans="1:14" ht="15.75">
      <c r="A53" s="147">
        <v>49</v>
      </c>
      <c r="B53" s="123" t="s">
        <v>202</v>
      </c>
      <c r="C53" s="124" t="s">
        <v>81</v>
      </c>
      <c r="D53" s="125" t="s">
        <v>203</v>
      </c>
      <c r="E53" s="121">
        <v>10</v>
      </c>
      <c r="F53" s="122" t="s">
        <v>197</v>
      </c>
      <c r="G53" s="122">
        <v>89622179900</v>
      </c>
      <c r="H53" s="165" t="s">
        <v>319</v>
      </c>
      <c r="I53" s="165" t="s">
        <v>319</v>
      </c>
      <c r="J53" s="122">
        <v>89619657694</v>
      </c>
      <c r="K53" s="122" t="s">
        <v>109</v>
      </c>
      <c r="N53" s="166">
        <v>33</v>
      </c>
    </row>
    <row r="54" spans="1:25" ht="15.75">
      <c r="A54" s="161">
        <v>29</v>
      </c>
      <c r="B54" s="123" t="s">
        <v>204</v>
      </c>
      <c r="C54" s="124" t="s">
        <v>41</v>
      </c>
      <c r="D54" s="125" t="s">
        <v>205</v>
      </c>
      <c r="E54" s="121">
        <v>8</v>
      </c>
      <c r="F54" s="122" t="s">
        <v>197</v>
      </c>
      <c r="G54" s="122">
        <v>89004372914</v>
      </c>
      <c r="H54" s="165" t="s">
        <v>319</v>
      </c>
      <c r="I54" s="165" t="s">
        <v>319</v>
      </c>
      <c r="J54" s="122">
        <v>89619657694</v>
      </c>
      <c r="K54" s="155" t="s">
        <v>110</v>
      </c>
      <c r="L54" s="122"/>
      <c r="M54" s="155"/>
      <c r="N54" s="166">
        <v>33</v>
      </c>
      <c r="O54" s="155"/>
      <c r="P54" s="162" t="s">
        <v>198</v>
      </c>
      <c r="Q54" s="162" t="s">
        <v>55</v>
      </c>
      <c r="R54" s="162" t="s">
        <v>172</v>
      </c>
      <c r="S54" s="155">
        <v>9</v>
      </c>
      <c r="T54" s="155" t="s">
        <v>197</v>
      </c>
      <c r="U54" s="155">
        <v>89246965748</v>
      </c>
      <c r="V54" s="155" t="s">
        <v>319</v>
      </c>
      <c r="W54" s="155" t="s">
        <v>319</v>
      </c>
      <c r="X54" s="155">
        <v>89619657694</v>
      </c>
      <c r="Y54" s="155" t="s">
        <v>320</v>
      </c>
    </row>
    <row r="55" spans="1:25" ht="15.75">
      <c r="A55" s="161">
        <v>26</v>
      </c>
      <c r="B55" s="123" t="s">
        <v>206</v>
      </c>
      <c r="C55" s="124" t="s">
        <v>207</v>
      </c>
      <c r="D55" s="125" t="s">
        <v>167</v>
      </c>
      <c r="E55" s="121">
        <v>9</v>
      </c>
      <c r="F55" s="122" t="s">
        <v>197</v>
      </c>
      <c r="G55" s="122">
        <v>89246888101</v>
      </c>
      <c r="H55" s="165" t="s">
        <v>319</v>
      </c>
      <c r="I55" s="165" t="s">
        <v>319</v>
      </c>
      <c r="J55" s="122">
        <v>89619657694</v>
      </c>
      <c r="K55" s="155" t="s">
        <v>110</v>
      </c>
      <c r="L55" s="155" t="s">
        <v>110</v>
      </c>
      <c r="M55" s="155"/>
      <c r="N55" s="166">
        <v>33</v>
      </c>
      <c r="O55" s="146"/>
      <c r="P55" s="162" t="s">
        <v>199</v>
      </c>
      <c r="Q55" s="162" t="s">
        <v>200</v>
      </c>
      <c r="R55" s="162" t="s">
        <v>201</v>
      </c>
      <c r="S55" s="155">
        <v>9</v>
      </c>
      <c r="T55" s="155" t="s">
        <v>197</v>
      </c>
      <c r="U55" s="155">
        <v>89147806750</v>
      </c>
      <c r="V55" s="155" t="s">
        <v>319</v>
      </c>
      <c r="W55" s="155" t="s">
        <v>319</v>
      </c>
      <c r="X55" s="155">
        <v>89619657694</v>
      </c>
      <c r="Y55" s="155" t="s">
        <v>320</v>
      </c>
    </row>
    <row r="56" spans="1:25" ht="15.75">
      <c r="A56" s="161">
        <v>28</v>
      </c>
      <c r="B56" s="123" t="s">
        <v>208</v>
      </c>
      <c r="C56" s="124" t="s">
        <v>209</v>
      </c>
      <c r="D56" s="125" t="s">
        <v>210</v>
      </c>
      <c r="E56" s="121">
        <v>10</v>
      </c>
      <c r="F56" s="122" t="s">
        <v>197</v>
      </c>
      <c r="G56" s="122">
        <v>89619639810</v>
      </c>
      <c r="H56" s="165" t="s">
        <v>319</v>
      </c>
      <c r="I56" s="165" t="s">
        <v>319</v>
      </c>
      <c r="J56" s="122">
        <v>89619657694</v>
      </c>
      <c r="K56" s="155" t="s">
        <v>110</v>
      </c>
      <c r="L56" s="155"/>
      <c r="M56" s="155"/>
      <c r="N56" s="166">
        <v>33</v>
      </c>
      <c r="O56" s="155"/>
      <c r="P56" s="162" t="s">
        <v>321</v>
      </c>
      <c r="Q56" s="162" t="s">
        <v>52</v>
      </c>
      <c r="R56" s="162" t="s">
        <v>322</v>
      </c>
      <c r="S56" s="155">
        <v>8</v>
      </c>
      <c r="T56" s="155" t="s">
        <v>197</v>
      </c>
      <c r="U56" s="155">
        <v>89098370770</v>
      </c>
      <c r="V56" s="155" t="s">
        <v>319</v>
      </c>
      <c r="W56" s="155" t="s">
        <v>319</v>
      </c>
      <c r="X56" s="155">
        <v>89619657694</v>
      </c>
      <c r="Y56" s="155" t="s">
        <v>320</v>
      </c>
    </row>
    <row r="57" spans="1:25" ht="15.75">
      <c r="A57" s="161">
        <v>27</v>
      </c>
      <c r="B57" s="123" t="s">
        <v>211</v>
      </c>
      <c r="C57" s="124" t="s">
        <v>212</v>
      </c>
      <c r="D57" s="125" t="s">
        <v>210</v>
      </c>
      <c r="E57" s="121">
        <v>10</v>
      </c>
      <c r="F57" s="122" t="s">
        <v>197</v>
      </c>
      <c r="G57" s="122">
        <v>89098387155</v>
      </c>
      <c r="H57" s="165" t="s">
        <v>319</v>
      </c>
      <c r="I57" s="165" t="s">
        <v>319</v>
      </c>
      <c r="J57" s="122">
        <v>89619657694</v>
      </c>
      <c r="K57" s="155" t="s">
        <v>110</v>
      </c>
      <c r="L57" s="155"/>
      <c r="M57" s="155"/>
      <c r="N57" s="166">
        <v>33</v>
      </c>
      <c r="O57" s="155"/>
      <c r="P57" s="162" t="s">
        <v>202</v>
      </c>
      <c r="Q57" s="162" t="s">
        <v>81</v>
      </c>
      <c r="R57" s="162" t="s">
        <v>203</v>
      </c>
      <c r="S57" s="155">
        <v>10</v>
      </c>
      <c r="T57" s="155" t="s">
        <v>197</v>
      </c>
      <c r="U57" s="155">
        <v>89622179900</v>
      </c>
      <c r="V57" s="155" t="s">
        <v>319</v>
      </c>
      <c r="W57" s="155" t="s">
        <v>319</v>
      </c>
      <c r="X57" s="155">
        <v>89619657694</v>
      </c>
      <c r="Y57" s="155" t="s">
        <v>320</v>
      </c>
    </row>
    <row r="58" spans="1:14" ht="15.75">
      <c r="A58" s="147">
        <v>78</v>
      </c>
      <c r="B58" s="78" t="s">
        <v>244</v>
      </c>
      <c r="C58" s="79" t="s">
        <v>43</v>
      </c>
      <c r="D58" s="93" t="s">
        <v>228</v>
      </c>
      <c r="E58" s="80">
        <v>8</v>
      </c>
      <c r="F58" s="4" t="s">
        <v>436</v>
      </c>
      <c r="G58" s="4">
        <v>89294565672</v>
      </c>
      <c r="H58" s="4" t="s">
        <v>437</v>
      </c>
      <c r="I58" s="4" t="s">
        <v>437</v>
      </c>
      <c r="J58" s="4">
        <v>89149974742</v>
      </c>
      <c r="K58" s="4" t="s">
        <v>438</v>
      </c>
      <c r="L58" s="4" t="s">
        <v>438</v>
      </c>
      <c r="N58" s="166">
        <v>35</v>
      </c>
    </row>
    <row r="59" spans="1:14" ht="15.75">
      <c r="A59" s="147">
        <v>75</v>
      </c>
      <c r="B59" s="78" t="s">
        <v>435</v>
      </c>
      <c r="C59" s="79" t="s">
        <v>242</v>
      </c>
      <c r="D59" s="93" t="s">
        <v>158</v>
      </c>
      <c r="E59" s="80">
        <v>10</v>
      </c>
      <c r="F59" s="4" t="s">
        <v>436</v>
      </c>
      <c r="G59" s="4">
        <v>89638334169</v>
      </c>
      <c r="H59" s="4" t="s">
        <v>437</v>
      </c>
      <c r="I59" s="4" t="s">
        <v>437</v>
      </c>
      <c r="J59" s="4">
        <v>89149974742</v>
      </c>
      <c r="K59" s="4" t="s">
        <v>438</v>
      </c>
      <c r="N59" s="166">
        <v>35</v>
      </c>
    </row>
    <row r="60" spans="1:14" ht="15.75">
      <c r="A60" s="147">
        <v>76</v>
      </c>
      <c r="B60" s="78" t="s">
        <v>439</v>
      </c>
      <c r="C60" s="79" t="s">
        <v>242</v>
      </c>
      <c r="D60" s="93" t="s">
        <v>440</v>
      </c>
      <c r="E60" s="80" t="s">
        <v>441</v>
      </c>
      <c r="F60" s="4" t="s">
        <v>436</v>
      </c>
      <c r="G60" s="4">
        <v>89622804963</v>
      </c>
      <c r="H60" s="4" t="s">
        <v>437</v>
      </c>
      <c r="I60" s="4" t="s">
        <v>437</v>
      </c>
      <c r="J60" s="4">
        <v>89149974742</v>
      </c>
      <c r="K60" s="4" t="s">
        <v>438</v>
      </c>
      <c r="N60" s="166">
        <v>35</v>
      </c>
    </row>
    <row r="61" spans="1:14" ht="15.75">
      <c r="A61" s="147">
        <v>77</v>
      </c>
      <c r="B61" s="78" t="s">
        <v>442</v>
      </c>
      <c r="C61" s="79" t="s">
        <v>443</v>
      </c>
      <c r="D61" s="93" t="s">
        <v>144</v>
      </c>
      <c r="E61" s="80" t="s">
        <v>444</v>
      </c>
      <c r="F61" s="4" t="s">
        <v>436</v>
      </c>
      <c r="G61" s="4">
        <v>89841676935</v>
      </c>
      <c r="H61" s="4" t="s">
        <v>437</v>
      </c>
      <c r="I61" s="4" t="s">
        <v>437</v>
      </c>
      <c r="J61" s="4">
        <v>89149974742</v>
      </c>
      <c r="K61" s="4" t="s">
        <v>438</v>
      </c>
      <c r="N61" s="166">
        <v>35</v>
      </c>
    </row>
    <row r="62" spans="1:14" ht="31.5">
      <c r="A62" s="147">
        <v>57</v>
      </c>
      <c r="B62" s="78" t="s">
        <v>213</v>
      </c>
      <c r="C62" s="79" t="s">
        <v>52</v>
      </c>
      <c r="D62" s="93"/>
      <c r="E62" s="80" t="s">
        <v>214</v>
      </c>
      <c r="F62" s="4" t="s">
        <v>215</v>
      </c>
      <c r="G62" s="4" t="s">
        <v>323</v>
      </c>
      <c r="H62" s="25" t="s">
        <v>324</v>
      </c>
      <c r="I62" s="25" t="s">
        <v>325</v>
      </c>
      <c r="J62" s="4"/>
      <c r="K62" s="4" t="s">
        <v>113</v>
      </c>
      <c r="L62" s="4"/>
      <c r="N62" s="166">
        <v>36</v>
      </c>
    </row>
    <row r="63" spans="1:14" ht="31.5">
      <c r="A63" s="147">
        <v>56</v>
      </c>
      <c r="B63" s="78" t="s">
        <v>216</v>
      </c>
      <c r="C63" s="79" t="s">
        <v>49</v>
      </c>
      <c r="D63" s="93"/>
      <c r="E63" s="80" t="s">
        <v>217</v>
      </c>
      <c r="F63" s="4" t="s">
        <v>215</v>
      </c>
      <c r="G63" s="4" t="s">
        <v>326</v>
      </c>
      <c r="H63" s="25" t="s">
        <v>324</v>
      </c>
      <c r="I63" s="25" t="s">
        <v>325</v>
      </c>
      <c r="J63" s="4"/>
      <c r="K63" s="4" t="s">
        <v>113</v>
      </c>
      <c r="L63" s="2" t="s">
        <v>113</v>
      </c>
      <c r="N63" s="166">
        <v>36</v>
      </c>
    </row>
    <row r="64" spans="1:14" ht="31.5">
      <c r="A64" s="147">
        <v>55</v>
      </c>
      <c r="B64" s="78" t="s">
        <v>218</v>
      </c>
      <c r="C64" s="79" t="s">
        <v>69</v>
      </c>
      <c r="D64" s="93"/>
      <c r="E64" s="80" t="s">
        <v>219</v>
      </c>
      <c r="F64" s="4" t="s">
        <v>215</v>
      </c>
      <c r="G64" s="4"/>
      <c r="H64" s="25" t="s">
        <v>324</v>
      </c>
      <c r="I64" s="25" t="s">
        <v>325</v>
      </c>
      <c r="J64" s="4"/>
      <c r="K64" s="4" t="s">
        <v>113</v>
      </c>
      <c r="N64" s="166">
        <v>36</v>
      </c>
    </row>
    <row r="65" spans="1:14" ht="31.5">
      <c r="A65" s="147">
        <v>54</v>
      </c>
      <c r="B65" s="78" t="s">
        <v>220</v>
      </c>
      <c r="C65" s="79" t="s">
        <v>46</v>
      </c>
      <c r="D65" s="93"/>
      <c r="E65" s="80" t="s">
        <v>221</v>
      </c>
      <c r="F65" s="4" t="s">
        <v>215</v>
      </c>
      <c r="G65" s="4" t="s">
        <v>327</v>
      </c>
      <c r="H65" s="25" t="s">
        <v>324</v>
      </c>
      <c r="I65" s="25" t="s">
        <v>325</v>
      </c>
      <c r="J65" s="4">
        <v>89147887333</v>
      </c>
      <c r="K65" s="4" t="s">
        <v>113</v>
      </c>
      <c r="N65" s="166">
        <v>36</v>
      </c>
    </row>
    <row r="66" spans="1:14" ht="47.25">
      <c r="A66" s="147">
        <v>42</v>
      </c>
      <c r="B66" s="76" t="s">
        <v>222</v>
      </c>
      <c r="C66" s="77" t="s">
        <v>223</v>
      </c>
      <c r="D66" s="94" t="s">
        <v>224</v>
      </c>
      <c r="E66" s="80">
        <v>8</v>
      </c>
      <c r="F66" s="4" t="s">
        <v>225</v>
      </c>
      <c r="G66" s="4">
        <v>89146261304</v>
      </c>
      <c r="H66" s="25" t="s">
        <v>328</v>
      </c>
      <c r="I66" s="25" t="s">
        <v>329</v>
      </c>
      <c r="J66" s="4">
        <v>273736</v>
      </c>
      <c r="K66" s="4" t="s">
        <v>107</v>
      </c>
      <c r="L66" s="2" t="s">
        <v>107</v>
      </c>
      <c r="N66" s="166">
        <v>39</v>
      </c>
    </row>
    <row r="67" spans="1:14" ht="47.25">
      <c r="A67" s="147">
        <v>43</v>
      </c>
      <c r="B67" s="78" t="s">
        <v>226</v>
      </c>
      <c r="C67" s="79" t="s">
        <v>227</v>
      </c>
      <c r="D67" s="93" t="s">
        <v>228</v>
      </c>
      <c r="E67" s="80">
        <v>9</v>
      </c>
      <c r="F67" s="4" t="s">
        <v>225</v>
      </c>
      <c r="G67" s="4">
        <v>89622900783</v>
      </c>
      <c r="H67" s="25" t="s">
        <v>330</v>
      </c>
      <c r="I67" s="25" t="s">
        <v>329</v>
      </c>
      <c r="J67" s="4">
        <v>273736</v>
      </c>
      <c r="K67" s="4" t="s">
        <v>107</v>
      </c>
      <c r="N67" s="166">
        <v>39</v>
      </c>
    </row>
    <row r="68" spans="1:14" ht="47.25">
      <c r="A68" s="147">
        <v>44</v>
      </c>
      <c r="B68" s="78" t="s">
        <v>42</v>
      </c>
      <c r="C68" s="79" t="s">
        <v>43</v>
      </c>
      <c r="D68" s="93" t="s">
        <v>183</v>
      </c>
      <c r="E68" s="80">
        <v>9</v>
      </c>
      <c r="F68" s="4" t="s">
        <v>225</v>
      </c>
      <c r="G68" s="4">
        <v>278874</v>
      </c>
      <c r="H68" s="25" t="s">
        <v>330</v>
      </c>
      <c r="I68" s="25" t="s">
        <v>329</v>
      </c>
      <c r="J68" s="4">
        <v>273736</v>
      </c>
      <c r="K68" s="4" t="s">
        <v>107</v>
      </c>
      <c r="N68" s="166">
        <v>39</v>
      </c>
    </row>
    <row r="69" spans="1:14" ht="47.25">
      <c r="A69" s="147">
        <v>45</v>
      </c>
      <c r="B69" s="78" t="s">
        <v>56</v>
      </c>
      <c r="C69" s="79" t="s">
        <v>52</v>
      </c>
      <c r="D69" s="93" t="s">
        <v>229</v>
      </c>
      <c r="E69" s="80">
        <v>10</v>
      </c>
      <c r="F69" s="4" t="s">
        <v>225</v>
      </c>
      <c r="G69" s="4">
        <v>89247823494</v>
      </c>
      <c r="H69" s="25" t="s">
        <v>331</v>
      </c>
      <c r="I69" s="25" t="s">
        <v>329</v>
      </c>
      <c r="J69" s="4">
        <v>273736</v>
      </c>
      <c r="K69" s="4" t="s">
        <v>107</v>
      </c>
      <c r="N69" s="166">
        <v>39</v>
      </c>
    </row>
    <row r="70" spans="1:18" ht="15.75">
      <c r="A70" s="147">
        <v>79</v>
      </c>
      <c r="B70" s="78" t="s">
        <v>447</v>
      </c>
      <c r="C70" s="79" t="s">
        <v>448</v>
      </c>
      <c r="D70" s="93" t="s">
        <v>449</v>
      </c>
      <c r="E70" s="80">
        <v>8</v>
      </c>
      <c r="F70" s="4" t="s">
        <v>450</v>
      </c>
      <c r="G70" s="4" t="s">
        <v>451</v>
      </c>
      <c r="H70" s="25" t="s">
        <v>452</v>
      </c>
      <c r="I70" s="25" t="s">
        <v>453</v>
      </c>
      <c r="J70" s="4" t="s">
        <v>454</v>
      </c>
      <c r="K70" s="4" t="s">
        <v>455</v>
      </c>
      <c r="L70" s="4" t="s">
        <v>455</v>
      </c>
      <c r="N70" s="166">
        <v>42</v>
      </c>
      <c r="R70" s="166"/>
    </row>
    <row r="71" spans="1:18" ht="15.75">
      <c r="A71" s="147">
        <v>80</v>
      </c>
      <c r="B71" s="78" t="s">
        <v>456</v>
      </c>
      <c r="C71" s="79" t="s">
        <v>457</v>
      </c>
      <c r="D71" s="93" t="s">
        <v>183</v>
      </c>
      <c r="E71" s="80">
        <v>9</v>
      </c>
      <c r="F71" s="4" t="s">
        <v>450</v>
      </c>
      <c r="G71" s="4" t="s">
        <v>458</v>
      </c>
      <c r="H71" s="25" t="s">
        <v>453</v>
      </c>
      <c r="I71" s="25" t="s">
        <v>453</v>
      </c>
      <c r="J71" s="4" t="s">
        <v>454</v>
      </c>
      <c r="K71" s="4" t="s">
        <v>455</v>
      </c>
      <c r="N71" s="166">
        <v>42</v>
      </c>
      <c r="R71" s="166"/>
    </row>
    <row r="72" spans="1:18" ht="15.75">
      <c r="A72" s="147">
        <v>81</v>
      </c>
      <c r="B72" s="78" t="s">
        <v>459</v>
      </c>
      <c r="C72" s="79" t="s">
        <v>460</v>
      </c>
      <c r="D72" s="93" t="s">
        <v>126</v>
      </c>
      <c r="E72" s="80">
        <v>10</v>
      </c>
      <c r="F72" s="4" t="s">
        <v>450</v>
      </c>
      <c r="G72" s="4" t="s">
        <v>461</v>
      </c>
      <c r="H72" s="25" t="s">
        <v>452</v>
      </c>
      <c r="I72" s="25" t="s">
        <v>453</v>
      </c>
      <c r="J72" s="4" t="s">
        <v>454</v>
      </c>
      <c r="K72" s="4" t="s">
        <v>455</v>
      </c>
      <c r="N72" s="166">
        <v>42</v>
      </c>
      <c r="R72" s="166"/>
    </row>
    <row r="73" spans="1:18" ht="15.75">
      <c r="A73" s="147">
        <v>82</v>
      </c>
      <c r="B73" s="78" t="s">
        <v>462</v>
      </c>
      <c r="C73" s="79" t="s">
        <v>47</v>
      </c>
      <c r="D73" s="93" t="s">
        <v>175</v>
      </c>
      <c r="E73" s="80">
        <v>10</v>
      </c>
      <c r="F73" s="4" t="s">
        <v>450</v>
      </c>
      <c r="G73" s="4" t="s">
        <v>463</v>
      </c>
      <c r="H73" s="25" t="s">
        <v>452</v>
      </c>
      <c r="I73" s="25" t="s">
        <v>453</v>
      </c>
      <c r="J73" s="4" t="s">
        <v>454</v>
      </c>
      <c r="K73" s="4" t="s">
        <v>455</v>
      </c>
      <c r="N73" s="166">
        <v>42</v>
      </c>
      <c r="R73" s="166"/>
    </row>
    <row r="74" spans="1:14" ht="31.5">
      <c r="A74" s="147">
        <v>58</v>
      </c>
      <c r="B74" s="78" t="s">
        <v>232</v>
      </c>
      <c r="C74" s="79" t="s">
        <v>69</v>
      </c>
      <c r="D74" s="93" t="s">
        <v>122</v>
      </c>
      <c r="E74" s="80">
        <v>8</v>
      </c>
      <c r="F74" s="4" t="s">
        <v>233</v>
      </c>
      <c r="G74" s="4" t="s">
        <v>336</v>
      </c>
      <c r="H74" s="25" t="s">
        <v>334</v>
      </c>
      <c r="I74" s="25" t="s">
        <v>334</v>
      </c>
      <c r="J74" s="4" t="s">
        <v>335</v>
      </c>
      <c r="K74" s="4" t="s">
        <v>254</v>
      </c>
      <c r="L74" s="2" t="s">
        <v>103</v>
      </c>
      <c r="N74" s="166">
        <v>43</v>
      </c>
    </row>
    <row r="75" spans="1:15" ht="38.25" customHeight="1">
      <c r="A75" s="147">
        <v>59</v>
      </c>
      <c r="B75" s="78" t="s">
        <v>230</v>
      </c>
      <c r="C75" s="79" t="s">
        <v>55</v>
      </c>
      <c r="D75" s="93" t="s">
        <v>175</v>
      </c>
      <c r="E75" s="80">
        <v>9</v>
      </c>
      <c r="F75" s="4" t="s">
        <v>231</v>
      </c>
      <c r="G75" s="4" t="s">
        <v>332</v>
      </c>
      <c r="H75" s="25" t="s">
        <v>333</v>
      </c>
      <c r="I75" s="25" t="s">
        <v>334</v>
      </c>
      <c r="J75" s="4" t="s">
        <v>335</v>
      </c>
      <c r="K75" s="4" t="s">
        <v>254</v>
      </c>
      <c r="L75" s="147"/>
      <c r="M75" s="147"/>
      <c r="N75" s="166">
        <v>43</v>
      </c>
      <c r="O75" s="80"/>
    </row>
    <row r="76" spans="1:15" ht="38.25" customHeight="1">
      <c r="A76" s="147">
        <v>60</v>
      </c>
      <c r="B76" s="78" t="s">
        <v>234</v>
      </c>
      <c r="C76" s="79" t="s">
        <v>46</v>
      </c>
      <c r="D76" s="93" t="s">
        <v>183</v>
      </c>
      <c r="E76" s="80">
        <v>9</v>
      </c>
      <c r="F76" s="4" t="s">
        <v>235</v>
      </c>
      <c r="G76" s="4" t="s">
        <v>337</v>
      </c>
      <c r="H76" s="25" t="s">
        <v>333</v>
      </c>
      <c r="I76" s="25" t="s">
        <v>334</v>
      </c>
      <c r="J76" s="4" t="s">
        <v>335</v>
      </c>
      <c r="K76" s="4" t="s">
        <v>254</v>
      </c>
      <c r="L76" s="147"/>
      <c r="M76" s="147"/>
      <c r="N76" s="166">
        <v>43</v>
      </c>
      <c r="O76" s="80"/>
    </row>
    <row r="77" spans="1:15" ht="38.25" customHeight="1">
      <c r="A77" s="147">
        <v>61</v>
      </c>
      <c r="B77" s="78" t="s">
        <v>236</v>
      </c>
      <c r="C77" s="79" t="s">
        <v>45</v>
      </c>
      <c r="D77" s="93" t="s">
        <v>237</v>
      </c>
      <c r="E77" s="80">
        <v>10</v>
      </c>
      <c r="F77" s="4" t="s">
        <v>235</v>
      </c>
      <c r="G77" s="4" t="s">
        <v>338</v>
      </c>
      <c r="H77" s="25" t="s">
        <v>333</v>
      </c>
      <c r="I77" s="25" t="s">
        <v>334</v>
      </c>
      <c r="J77" s="4" t="s">
        <v>335</v>
      </c>
      <c r="K77" s="4" t="s">
        <v>254</v>
      </c>
      <c r="L77" s="147"/>
      <c r="M77" s="147"/>
      <c r="N77" s="166">
        <v>43</v>
      </c>
      <c r="O77" s="80"/>
    </row>
    <row r="78" spans="1:15" ht="38.25" customHeight="1">
      <c r="A78" s="163">
        <v>22</v>
      </c>
      <c r="B78" s="128" t="s">
        <v>51</v>
      </c>
      <c r="C78" s="129" t="s">
        <v>52</v>
      </c>
      <c r="D78" s="130" t="s">
        <v>172</v>
      </c>
      <c r="E78" s="126">
        <v>10</v>
      </c>
      <c r="F78" s="127" t="s">
        <v>238</v>
      </c>
      <c r="G78" s="127" t="s">
        <v>339</v>
      </c>
      <c r="H78" s="131" t="s">
        <v>340</v>
      </c>
      <c r="I78" s="131" t="s">
        <v>340</v>
      </c>
      <c r="J78" s="127">
        <v>89619682085</v>
      </c>
      <c r="K78" s="127" t="s">
        <v>101</v>
      </c>
      <c r="L78" s="147"/>
      <c r="M78" s="147"/>
      <c r="N78" s="166" t="s">
        <v>341</v>
      </c>
      <c r="O78" s="80"/>
    </row>
    <row r="79" spans="1:18" ht="15.75">
      <c r="A79" s="163">
        <v>21</v>
      </c>
      <c r="B79" s="169" t="s">
        <v>239</v>
      </c>
      <c r="C79" s="170" t="s">
        <v>47</v>
      </c>
      <c r="D79" s="171" t="s">
        <v>240</v>
      </c>
      <c r="E79" s="126">
        <v>10</v>
      </c>
      <c r="F79" s="127" t="s">
        <v>238</v>
      </c>
      <c r="G79" s="127" t="s">
        <v>342</v>
      </c>
      <c r="H79" s="131" t="s">
        <v>340</v>
      </c>
      <c r="I79" s="131" t="s">
        <v>340</v>
      </c>
      <c r="J79" s="127">
        <v>89619682085</v>
      </c>
      <c r="K79" s="127" t="s">
        <v>101</v>
      </c>
      <c r="L79" s="2" t="s">
        <v>101</v>
      </c>
      <c r="N79" s="166">
        <v>45</v>
      </c>
      <c r="O79" s="146"/>
      <c r="R79" s="166"/>
    </row>
    <row r="80" spans="1:18" ht="15.75">
      <c r="A80" s="163">
        <v>24</v>
      </c>
      <c r="B80" s="128" t="s">
        <v>241</v>
      </c>
      <c r="C80" s="129" t="s">
        <v>242</v>
      </c>
      <c r="D80" s="130" t="s">
        <v>243</v>
      </c>
      <c r="E80" s="126" t="s">
        <v>85</v>
      </c>
      <c r="F80" s="127" t="s">
        <v>238</v>
      </c>
      <c r="G80" s="127" t="s">
        <v>343</v>
      </c>
      <c r="H80" s="131" t="s">
        <v>340</v>
      </c>
      <c r="I80" s="131" t="s">
        <v>340</v>
      </c>
      <c r="J80" s="127">
        <v>89619682085</v>
      </c>
      <c r="K80" s="127" t="s">
        <v>101</v>
      </c>
      <c r="N80" s="166">
        <v>45</v>
      </c>
      <c r="R80" s="166"/>
    </row>
    <row r="81" spans="1:18" ht="15.75">
      <c r="A81" s="163">
        <v>25</v>
      </c>
      <c r="B81" s="128" t="s">
        <v>244</v>
      </c>
      <c r="C81" s="129" t="s">
        <v>46</v>
      </c>
      <c r="D81" s="130" t="s">
        <v>173</v>
      </c>
      <c r="E81" s="126" t="s">
        <v>85</v>
      </c>
      <c r="F81" s="127" t="s">
        <v>238</v>
      </c>
      <c r="G81" s="127" t="s">
        <v>344</v>
      </c>
      <c r="H81" s="131" t="s">
        <v>340</v>
      </c>
      <c r="I81" s="131" t="s">
        <v>340</v>
      </c>
      <c r="J81" s="127">
        <v>89619682085</v>
      </c>
      <c r="K81" s="127" t="s">
        <v>101</v>
      </c>
      <c r="N81" s="166">
        <v>45</v>
      </c>
      <c r="R81" s="166"/>
    </row>
    <row r="82" spans="1:14" ht="15.75">
      <c r="A82" s="163">
        <v>23</v>
      </c>
      <c r="B82" s="128" t="s">
        <v>245</v>
      </c>
      <c r="C82" s="129" t="s">
        <v>57</v>
      </c>
      <c r="D82" s="130" t="s">
        <v>126</v>
      </c>
      <c r="E82" s="126" t="s">
        <v>86</v>
      </c>
      <c r="F82" s="131" t="s">
        <v>238</v>
      </c>
      <c r="G82" s="131" t="s">
        <v>345</v>
      </c>
      <c r="H82" s="131" t="s">
        <v>346</v>
      </c>
      <c r="I82" s="131" t="s">
        <v>340</v>
      </c>
      <c r="J82" s="127">
        <v>89619682085</v>
      </c>
      <c r="K82" s="127" t="s">
        <v>101</v>
      </c>
      <c r="N82" s="166">
        <v>45</v>
      </c>
    </row>
    <row r="83" spans="1:15" ht="47.25">
      <c r="A83" s="144">
        <v>34</v>
      </c>
      <c r="B83" s="90" t="s">
        <v>246</v>
      </c>
      <c r="C83" s="91" t="s">
        <v>247</v>
      </c>
      <c r="D83" s="92" t="s">
        <v>171</v>
      </c>
      <c r="E83" s="88">
        <v>8</v>
      </c>
      <c r="F83" s="132" t="s">
        <v>248</v>
      </c>
      <c r="G83" s="132">
        <v>89146254360</v>
      </c>
      <c r="H83" s="132" t="s">
        <v>347</v>
      </c>
      <c r="I83" s="132" t="s">
        <v>347</v>
      </c>
      <c r="J83" s="89">
        <v>89098326213</v>
      </c>
      <c r="K83" s="89" t="s">
        <v>111</v>
      </c>
      <c r="L83" s="2" t="s">
        <v>111</v>
      </c>
      <c r="N83" s="166">
        <v>46</v>
      </c>
      <c r="O83" s="146"/>
    </row>
    <row r="84" spans="1:14" ht="47.25">
      <c r="A84" s="144">
        <v>35</v>
      </c>
      <c r="B84" s="90" t="s">
        <v>249</v>
      </c>
      <c r="C84" s="91" t="s">
        <v>81</v>
      </c>
      <c r="D84" s="92" t="s">
        <v>250</v>
      </c>
      <c r="E84" s="88">
        <v>9</v>
      </c>
      <c r="F84" s="132" t="s">
        <v>248</v>
      </c>
      <c r="G84" s="132">
        <v>89147863619</v>
      </c>
      <c r="H84" s="132" t="s">
        <v>347</v>
      </c>
      <c r="I84" s="132" t="s">
        <v>347</v>
      </c>
      <c r="J84" s="89">
        <v>89098326213</v>
      </c>
      <c r="K84" s="89" t="s">
        <v>111</v>
      </c>
      <c r="N84" s="166">
        <v>46</v>
      </c>
    </row>
    <row r="85" spans="1:18" ht="47.25">
      <c r="A85" s="144">
        <v>36</v>
      </c>
      <c r="B85" s="90" t="s">
        <v>251</v>
      </c>
      <c r="C85" s="91" t="s">
        <v>45</v>
      </c>
      <c r="D85" s="92" t="s">
        <v>171</v>
      </c>
      <c r="E85" s="88">
        <v>10</v>
      </c>
      <c r="F85" s="132" t="s">
        <v>248</v>
      </c>
      <c r="G85" s="132">
        <v>89246951461</v>
      </c>
      <c r="H85" s="132" t="s">
        <v>347</v>
      </c>
      <c r="I85" s="132" t="s">
        <v>347</v>
      </c>
      <c r="J85" s="89">
        <v>89098326213</v>
      </c>
      <c r="K85" s="89" t="s">
        <v>111</v>
      </c>
      <c r="N85" s="166">
        <v>46</v>
      </c>
      <c r="R85" s="166"/>
    </row>
    <row r="86" spans="1:18" ht="47.25">
      <c r="A86" s="144">
        <v>37</v>
      </c>
      <c r="B86" s="90" t="s">
        <v>252</v>
      </c>
      <c r="C86" s="91" t="s">
        <v>253</v>
      </c>
      <c r="D86" s="92" t="s">
        <v>183</v>
      </c>
      <c r="E86" s="88">
        <v>10</v>
      </c>
      <c r="F86" s="132" t="s">
        <v>248</v>
      </c>
      <c r="G86" s="132">
        <v>89147805328</v>
      </c>
      <c r="H86" s="132" t="s">
        <v>347</v>
      </c>
      <c r="I86" s="132" t="s">
        <v>347</v>
      </c>
      <c r="J86" s="89">
        <v>89098326213</v>
      </c>
      <c r="K86" s="89" t="s">
        <v>111</v>
      </c>
      <c r="N86" s="166">
        <v>46</v>
      </c>
      <c r="R86" s="166"/>
    </row>
    <row r="87" spans="1:18" ht="15.75">
      <c r="A87" s="147">
        <v>83</v>
      </c>
      <c r="B87" s="78"/>
      <c r="C87" s="79"/>
      <c r="D87" s="93"/>
      <c r="E87" s="80"/>
      <c r="F87" s="4"/>
      <c r="G87" s="4"/>
      <c r="H87" s="25"/>
      <c r="I87" s="25"/>
      <c r="J87" s="4"/>
      <c r="K87" s="4"/>
      <c r="R87" s="166"/>
    </row>
    <row r="88" spans="1:18" ht="15.75">
      <c r="A88" s="147">
        <v>84</v>
      </c>
      <c r="B88" s="78"/>
      <c r="C88" s="79"/>
      <c r="D88" s="93"/>
      <c r="E88" s="80"/>
      <c r="F88" s="4"/>
      <c r="G88" s="4"/>
      <c r="H88" s="25"/>
      <c r="I88" s="25"/>
      <c r="J88" s="4"/>
      <c r="K88" s="4"/>
      <c r="R88" s="166"/>
    </row>
    <row r="89" spans="1:18" ht="15.75">
      <c r="A89" s="147">
        <v>85</v>
      </c>
      <c r="B89" s="78"/>
      <c r="C89" s="79"/>
      <c r="D89" s="93"/>
      <c r="E89" s="80"/>
      <c r="F89" s="4"/>
      <c r="G89" s="4"/>
      <c r="H89" s="25"/>
      <c r="I89" s="25"/>
      <c r="J89" s="4"/>
      <c r="K89" s="4"/>
      <c r="R89" s="166"/>
    </row>
    <row r="90" spans="1:18" ht="15.75">
      <c r="A90" s="147">
        <v>86</v>
      </c>
      <c r="B90" s="78"/>
      <c r="C90" s="79"/>
      <c r="D90" s="93"/>
      <c r="E90" s="80"/>
      <c r="F90" s="4"/>
      <c r="G90" s="4"/>
      <c r="H90" s="25"/>
      <c r="I90" s="25"/>
      <c r="J90" s="4"/>
      <c r="K90" s="4"/>
      <c r="R90" s="166"/>
    </row>
    <row r="91" spans="1:18" ht="15.75">
      <c r="A91" s="147">
        <v>87</v>
      </c>
      <c r="B91" s="78"/>
      <c r="C91" s="79"/>
      <c r="D91" s="93"/>
      <c r="E91" s="80"/>
      <c r="F91" s="4"/>
      <c r="G91" s="4"/>
      <c r="H91" s="25"/>
      <c r="I91" s="25"/>
      <c r="J91" s="4"/>
      <c r="K91" s="4"/>
      <c r="R91" s="166"/>
    </row>
    <row r="92" spans="1:18" ht="15.75">
      <c r="A92" s="147">
        <v>88</v>
      </c>
      <c r="B92" s="78"/>
      <c r="C92" s="79"/>
      <c r="D92" s="93"/>
      <c r="E92" s="80"/>
      <c r="F92" s="4"/>
      <c r="G92" s="4"/>
      <c r="H92" s="25"/>
      <c r="I92" s="25"/>
      <c r="J92" s="4"/>
      <c r="K92" s="4"/>
      <c r="R92" s="166"/>
    </row>
    <row r="93" spans="1:18" ht="15.75">
      <c r="A93" s="147">
        <v>89</v>
      </c>
      <c r="B93" s="78"/>
      <c r="C93" s="79"/>
      <c r="D93" s="93"/>
      <c r="E93" s="80"/>
      <c r="F93" s="4"/>
      <c r="G93" s="4"/>
      <c r="H93" s="25"/>
      <c r="I93" s="25"/>
      <c r="J93" s="4"/>
      <c r="K93" s="4"/>
      <c r="R93" s="166"/>
    </row>
    <row r="94" spans="1:18" ht="15.75">
      <c r="A94" s="147">
        <v>90</v>
      </c>
      <c r="B94" s="78"/>
      <c r="C94" s="79"/>
      <c r="D94" s="93"/>
      <c r="E94" s="80"/>
      <c r="F94" s="4"/>
      <c r="G94" s="4"/>
      <c r="H94" s="25"/>
      <c r="I94" s="25"/>
      <c r="J94" s="4"/>
      <c r="K94" s="4"/>
      <c r="R94" s="166"/>
    </row>
    <row r="95" spans="1:18" ht="15.75">
      <c r="A95" s="147">
        <v>91</v>
      </c>
      <c r="B95" s="78"/>
      <c r="C95" s="79"/>
      <c r="D95" s="93"/>
      <c r="E95" s="80"/>
      <c r="F95" s="4"/>
      <c r="G95" s="4"/>
      <c r="H95" s="25"/>
      <c r="I95" s="25"/>
      <c r="J95" s="4"/>
      <c r="K95" s="4"/>
      <c r="L95" s="39" t="s">
        <v>100</v>
      </c>
      <c r="M95" s="2">
        <v>1</v>
      </c>
      <c r="O95" s="166"/>
      <c r="R95" s="166"/>
    </row>
    <row r="96" spans="1:18" ht="15.75">
      <c r="A96" s="147">
        <v>92</v>
      </c>
      <c r="B96" s="78"/>
      <c r="C96" s="79"/>
      <c r="D96" s="93"/>
      <c r="E96" s="80"/>
      <c r="F96" s="4"/>
      <c r="G96" s="4"/>
      <c r="H96" s="25"/>
      <c r="I96" s="25"/>
      <c r="J96" s="4"/>
      <c r="K96" s="4"/>
      <c r="L96" s="4" t="s">
        <v>446</v>
      </c>
      <c r="M96" s="2">
        <v>2</v>
      </c>
      <c r="O96" s="166"/>
      <c r="R96" s="166"/>
    </row>
    <row r="97" spans="1:18" ht="15.75">
      <c r="A97" s="147">
        <v>93</v>
      </c>
      <c r="B97" s="78"/>
      <c r="C97" s="79"/>
      <c r="D97" s="93"/>
      <c r="E97" s="80"/>
      <c r="F97" s="4"/>
      <c r="G97" s="4"/>
      <c r="H97" s="25"/>
      <c r="I97" s="25"/>
      <c r="J97" s="4"/>
      <c r="K97" s="4"/>
      <c r="L97" s="39" t="s">
        <v>104</v>
      </c>
      <c r="M97" s="2">
        <v>3</v>
      </c>
      <c r="O97" s="166"/>
      <c r="R97" s="166"/>
    </row>
    <row r="98" spans="1:18" ht="15.75">
      <c r="A98" s="147">
        <v>94</v>
      </c>
      <c r="B98" s="78"/>
      <c r="C98" s="79"/>
      <c r="D98" s="93"/>
      <c r="E98" s="80"/>
      <c r="F98" s="4"/>
      <c r="G98" s="4"/>
      <c r="H98" s="25"/>
      <c r="I98" s="4"/>
      <c r="J98" s="4"/>
      <c r="K98" s="4"/>
      <c r="L98" s="39" t="s">
        <v>105</v>
      </c>
      <c r="M98" s="2">
        <v>4</v>
      </c>
      <c r="O98" s="166"/>
      <c r="R98" s="166"/>
    </row>
    <row r="99" spans="1:18" ht="15.75">
      <c r="A99" s="147">
        <v>95</v>
      </c>
      <c r="B99" s="78"/>
      <c r="C99" s="79"/>
      <c r="D99" s="93"/>
      <c r="E99" s="80"/>
      <c r="F99" s="4"/>
      <c r="G99" s="4"/>
      <c r="H99" s="25"/>
      <c r="I99" s="4"/>
      <c r="J99" s="4"/>
      <c r="K99" s="4"/>
      <c r="L99" s="39" t="s">
        <v>76</v>
      </c>
      <c r="M99" s="2">
        <v>5</v>
      </c>
      <c r="O99" s="166"/>
      <c r="R99" s="166"/>
    </row>
    <row r="100" spans="1:18" ht="15.75">
      <c r="A100" s="147">
        <v>96</v>
      </c>
      <c r="B100" s="78"/>
      <c r="C100" s="79"/>
      <c r="D100" s="93"/>
      <c r="E100" s="80"/>
      <c r="F100" s="4"/>
      <c r="G100" s="4"/>
      <c r="H100" s="25"/>
      <c r="I100" s="4"/>
      <c r="J100" s="4"/>
      <c r="K100" s="4"/>
      <c r="L100" s="39" t="s">
        <v>106</v>
      </c>
      <c r="M100" s="2">
        <v>6</v>
      </c>
      <c r="O100" s="166"/>
      <c r="R100" s="166"/>
    </row>
    <row r="101" spans="1:18" ht="15.75">
      <c r="A101" s="147">
        <v>97</v>
      </c>
      <c r="B101" s="78"/>
      <c r="C101" s="79"/>
      <c r="D101" s="93"/>
      <c r="E101" s="80"/>
      <c r="F101" s="4"/>
      <c r="G101" s="4"/>
      <c r="H101" s="25"/>
      <c r="I101" s="4"/>
      <c r="J101" s="4"/>
      <c r="K101" s="4"/>
      <c r="L101" s="39" t="s">
        <v>108</v>
      </c>
      <c r="M101" s="2">
        <v>7</v>
      </c>
      <c r="O101" s="166"/>
      <c r="R101" s="166"/>
    </row>
    <row r="102" spans="1:18" ht="15.75">
      <c r="A102" s="147"/>
      <c r="B102" s="78"/>
      <c r="C102" s="79"/>
      <c r="D102" s="93"/>
      <c r="E102" s="80"/>
      <c r="F102" s="4"/>
      <c r="G102" s="4"/>
      <c r="H102" s="25"/>
      <c r="I102" s="4"/>
      <c r="J102" s="4"/>
      <c r="K102" s="4"/>
      <c r="L102" s="39" t="s">
        <v>63</v>
      </c>
      <c r="M102" s="2">
        <v>8</v>
      </c>
      <c r="O102" s="166"/>
      <c r="R102" s="166"/>
    </row>
    <row r="103" spans="1:18" ht="15.75">
      <c r="A103" s="147"/>
      <c r="B103" s="78"/>
      <c r="C103" s="79"/>
      <c r="D103" s="93"/>
      <c r="E103" s="80"/>
      <c r="F103" s="4"/>
      <c r="G103" s="4"/>
      <c r="H103" s="25"/>
      <c r="I103" s="4"/>
      <c r="J103" s="4"/>
      <c r="K103" s="4"/>
      <c r="L103" s="39" t="s">
        <v>112</v>
      </c>
      <c r="M103" s="2">
        <v>9</v>
      </c>
      <c r="O103" s="166"/>
      <c r="R103" s="166"/>
    </row>
    <row r="104" spans="1:18" ht="15.75">
      <c r="A104" s="147"/>
      <c r="B104" s="78"/>
      <c r="C104" s="79"/>
      <c r="D104" s="93"/>
      <c r="E104" s="80"/>
      <c r="F104" s="4"/>
      <c r="G104" s="4"/>
      <c r="H104" s="25"/>
      <c r="I104" s="4"/>
      <c r="J104" s="4"/>
      <c r="K104" s="4"/>
      <c r="L104" s="39" t="s">
        <v>102</v>
      </c>
      <c r="M104" s="2">
        <v>10</v>
      </c>
      <c r="O104" s="166"/>
      <c r="R104" s="166"/>
    </row>
    <row r="105" spans="1:18" ht="15.75">
      <c r="A105" s="147"/>
      <c r="B105" s="78"/>
      <c r="C105" s="79"/>
      <c r="D105" s="93"/>
      <c r="E105" s="80"/>
      <c r="F105" s="4"/>
      <c r="G105" s="4"/>
      <c r="H105" s="25"/>
      <c r="I105" s="4"/>
      <c r="J105" s="4"/>
      <c r="K105" s="4"/>
      <c r="L105" s="39" t="s">
        <v>109</v>
      </c>
      <c r="M105" s="2">
        <v>11</v>
      </c>
      <c r="O105" s="166"/>
      <c r="P105" s="166"/>
      <c r="Q105" s="166"/>
      <c r="R105" s="166"/>
    </row>
    <row r="106" spans="1:15" ht="15.75">
      <c r="A106" s="147"/>
      <c r="B106" s="78"/>
      <c r="C106" s="79"/>
      <c r="D106" s="93"/>
      <c r="E106" s="80"/>
      <c r="F106" s="4"/>
      <c r="G106" s="4"/>
      <c r="H106" s="25"/>
      <c r="I106" s="4"/>
      <c r="J106" s="4"/>
      <c r="K106" s="4"/>
      <c r="L106" s="39" t="s">
        <v>110</v>
      </c>
      <c r="M106" s="2">
        <v>12</v>
      </c>
      <c r="O106" s="166"/>
    </row>
    <row r="107" spans="1:15" ht="15.75">
      <c r="A107" s="147"/>
      <c r="B107" s="78"/>
      <c r="C107" s="79"/>
      <c r="D107" s="93"/>
      <c r="E107" s="80"/>
      <c r="F107" s="4"/>
      <c r="G107" s="4"/>
      <c r="H107" s="25"/>
      <c r="I107" s="4"/>
      <c r="J107" s="4"/>
      <c r="K107" s="4"/>
      <c r="L107" s="39" t="s">
        <v>113</v>
      </c>
      <c r="M107" s="2">
        <v>13</v>
      </c>
      <c r="O107" s="166"/>
    </row>
    <row r="108" spans="1:15" ht="15.75">
      <c r="A108" s="147"/>
      <c r="B108" s="78"/>
      <c r="C108" s="79"/>
      <c r="D108" s="93"/>
      <c r="E108" s="80"/>
      <c r="F108" s="4"/>
      <c r="G108" s="4"/>
      <c r="H108" s="25"/>
      <c r="I108" s="4"/>
      <c r="J108" s="4"/>
      <c r="K108" s="4"/>
      <c r="L108" s="39" t="s">
        <v>107</v>
      </c>
      <c r="M108" s="2">
        <v>14</v>
      </c>
      <c r="O108" s="166"/>
    </row>
    <row r="109" spans="1:15" ht="15.75">
      <c r="A109" s="147"/>
      <c r="B109" s="78"/>
      <c r="C109" s="79"/>
      <c r="D109" s="93"/>
      <c r="E109" s="80"/>
      <c r="F109" s="4"/>
      <c r="G109" s="4"/>
      <c r="H109" s="25"/>
      <c r="I109" s="4"/>
      <c r="J109" s="4"/>
      <c r="K109" s="4"/>
      <c r="L109" s="39" t="s">
        <v>254</v>
      </c>
      <c r="M109" s="2">
        <v>15</v>
      </c>
      <c r="O109" s="166"/>
    </row>
    <row r="110" spans="1:18" ht="15.75">
      <c r="A110" s="147"/>
      <c r="B110" s="78"/>
      <c r="C110" s="79"/>
      <c r="D110" s="93"/>
      <c r="E110" s="80"/>
      <c r="F110" s="4"/>
      <c r="G110" s="4"/>
      <c r="H110" s="25"/>
      <c r="I110" s="4"/>
      <c r="J110" s="4"/>
      <c r="K110" s="4"/>
      <c r="L110" s="39" t="s">
        <v>101</v>
      </c>
      <c r="M110" s="2">
        <v>16</v>
      </c>
      <c r="O110" s="166"/>
      <c r="P110" s="166"/>
      <c r="Q110" s="166"/>
      <c r="R110" s="166"/>
    </row>
    <row r="111" spans="1:15" ht="15.75">
      <c r="A111" s="147"/>
      <c r="B111" s="78"/>
      <c r="C111" s="79"/>
      <c r="D111" s="93"/>
      <c r="E111" s="80"/>
      <c r="F111" s="4"/>
      <c r="G111" s="4"/>
      <c r="H111" s="25"/>
      <c r="I111" s="4"/>
      <c r="J111" s="4"/>
      <c r="K111" s="4"/>
      <c r="L111" s="39" t="s">
        <v>111</v>
      </c>
      <c r="M111" s="2">
        <v>17</v>
      </c>
      <c r="O111" s="166"/>
    </row>
    <row r="112" spans="12:15" ht="15.75">
      <c r="L112" s="39" t="s">
        <v>434</v>
      </c>
      <c r="M112" s="2">
        <v>18</v>
      </c>
      <c r="O112" s="166"/>
    </row>
    <row r="113" spans="12:15" ht="15.75">
      <c r="L113" s="39" t="s">
        <v>438</v>
      </c>
      <c r="M113" s="2">
        <v>19</v>
      </c>
      <c r="O113"/>
    </row>
    <row r="114" spans="12:15" ht="15.75">
      <c r="L114" s="4" t="s">
        <v>455</v>
      </c>
      <c r="M114" s="2">
        <v>20</v>
      </c>
      <c r="O114"/>
    </row>
    <row r="115" spans="12:15" ht="15.75">
      <c r="L115"/>
      <c r="O115"/>
    </row>
    <row r="116" ht="15.75">
      <c r="O116" s="166">
        <v>7</v>
      </c>
    </row>
    <row r="117" ht="15.75">
      <c r="O117" s="166">
        <v>8</v>
      </c>
    </row>
    <row r="118" ht="15.75">
      <c r="O118" s="166">
        <v>10</v>
      </c>
    </row>
    <row r="119" spans="12:15" ht="15.75">
      <c r="L119" s="84" t="s">
        <v>100</v>
      </c>
      <c r="M119" s="174">
        <v>7</v>
      </c>
      <c r="O119" s="166">
        <v>11</v>
      </c>
    </row>
    <row r="120" spans="12:15" ht="15.75">
      <c r="L120" s="84" t="s">
        <v>446</v>
      </c>
      <c r="M120" s="174">
        <v>8</v>
      </c>
      <c r="O120" s="166">
        <v>12</v>
      </c>
    </row>
    <row r="121" spans="12:15" ht="15.75">
      <c r="L121" s="84" t="s">
        <v>104</v>
      </c>
      <c r="M121" s="174">
        <v>10</v>
      </c>
      <c r="O121" s="166">
        <v>20</v>
      </c>
    </row>
    <row r="122" spans="12:15" ht="15.75">
      <c r="L122" s="84" t="s">
        <v>105</v>
      </c>
      <c r="M122" s="174">
        <v>11</v>
      </c>
      <c r="O122" s="166">
        <v>21</v>
      </c>
    </row>
    <row r="123" spans="12:15" ht="15.75">
      <c r="L123" s="84" t="s">
        <v>76</v>
      </c>
      <c r="M123" s="174">
        <v>12</v>
      </c>
      <c r="O123" s="166">
        <v>24</v>
      </c>
    </row>
    <row r="124" spans="12:15" ht="15.75">
      <c r="L124" s="84" t="s">
        <v>106</v>
      </c>
      <c r="M124" s="174">
        <v>20</v>
      </c>
      <c r="O124" s="166">
        <v>27</v>
      </c>
    </row>
    <row r="125" spans="12:15" ht="15.75">
      <c r="L125" s="84" t="s">
        <v>469</v>
      </c>
      <c r="M125" s="174">
        <v>21</v>
      </c>
      <c r="O125" s="166">
        <v>30</v>
      </c>
    </row>
    <row r="126" spans="12:15" ht="15.75">
      <c r="L126" s="84" t="s">
        <v>108</v>
      </c>
      <c r="M126" s="174">
        <v>24</v>
      </c>
      <c r="O126" s="166">
        <v>31</v>
      </c>
    </row>
    <row r="127" spans="12:15" ht="15.75">
      <c r="L127" s="84" t="s">
        <v>63</v>
      </c>
      <c r="M127" s="174">
        <v>27</v>
      </c>
      <c r="O127" s="166">
        <v>33</v>
      </c>
    </row>
    <row r="128" spans="12:15" ht="15.75">
      <c r="L128" s="84" t="s">
        <v>112</v>
      </c>
      <c r="M128" s="174">
        <v>30</v>
      </c>
      <c r="O128" s="166">
        <v>35</v>
      </c>
    </row>
    <row r="129" spans="12:15" ht="15.75">
      <c r="L129" s="84" t="s">
        <v>102</v>
      </c>
      <c r="M129" s="174">
        <v>31</v>
      </c>
      <c r="O129" s="166">
        <v>36</v>
      </c>
    </row>
    <row r="130" spans="12:15" ht="15.75">
      <c r="L130" s="84" t="s">
        <v>109</v>
      </c>
      <c r="M130" s="174">
        <v>33</v>
      </c>
      <c r="O130" s="166">
        <v>39</v>
      </c>
    </row>
    <row r="131" spans="12:15" ht="15.75">
      <c r="L131" s="84" t="s">
        <v>110</v>
      </c>
      <c r="M131" s="174">
        <v>33</v>
      </c>
      <c r="O131" s="166">
        <v>42</v>
      </c>
    </row>
    <row r="132" spans="12:15" ht="15.75">
      <c r="L132" s="84" t="s">
        <v>438</v>
      </c>
      <c r="M132" s="174">
        <v>35</v>
      </c>
      <c r="O132" s="166">
        <v>43</v>
      </c>
    </row>
    <row r="133" spans="12:15" ht="15.75">
      <c r="L133" s="84" t="s">
        <v>113</v>
      </c>
      <c r="M133" s="174">
        <v>36</v>
      </c>
      <c r="O133" s="166" t="s">
        <v>341</v>
      </c>
    </row>
    <row r="134" spans="12:15" ht="15.75">
      <c r="L134" s="84" t="s">
        <v>107</v>
      </c>
      <c r="M134" s="174">
        <v>39</v>
      </c>
      <c r="O134" s="166">
        <v>46</v>
      </c>
    </row>
    <row r="135" spans="12:15" ht="15.75">
      <c r="L135" s="84" t="s">
        <v>455</v>
      </c>
      <c r="M135" s="174">
        <v>42</v>
      </c>
      <c r="O135"/>
    </row>
    <row r="136" spans="12:15" ht="15.75">
      <c r="L136" s="84" t="s">
        <v>103</v>
      </c>
      <c r="M136" s="174">
        <v>43</v>
      </c>
      <c r="O136"/>
    </row>
    <row r="137" spans="12:15" ht="15.75">
      <c r="L137" s="84" t="s">
        <v>101</v>
      </c>
      <c r="M137" s="174">
        <v>45</v>
      </c>
      <c r="O137"/>
    </row>
    <row r="138" spans="12:15" ht="15.75">
      <c r="L138" s="84" t="s">
        <v>111</v>
      </c>
      <c r="M138" s="174">
        <v>46</v>
      </c>
      <c r="O138"/>
    </row>
    <row r="139" spans="12:15" ht="15.75">
      <c r="L139" s="3"/>
      <c r="M139" s="166"/>
      <c r="O139"/>
    </row>
    <row r="140" ht="15.75">
      <c r="O140"/>
    </row>
    <row r="141" ht="15.75">
      <c r="O141"/>
    </row>
    <row r="142" ht="15.75">
      <c r="O142"/>
    </row>
    <row r="143" ht="15.75">
      <c r="O143"/>
    </row>
    <row r="144" spans="12:15" ht="15.75">
      <c r="L144" s="4"/>
      <c r="O144"/>
    </row>
    <row r="145" ht="15.75">
      <c r="O145"/>
    </row>
    <row r="146" ht="15.75">
      <c r="O146"/>
    </row>
    <row r="147" ht="15.75">
      <c r="O147"/>
    </row>
    <row r="148" spans="12:15" ht="15.75">
      <c r="L148" s="4"/>
      <c r="O148"/>
    </row>
    <row r="149" ht="15.75">
      <c r="O149"/>
    </row>
    <row r="150" ht="15.75">
      <c r="O150"/>
    </row>
    <row r="151" ht="15.75">
      <c r="O151"/>
    </row>
    <row r="152" spans="12:15" ht="15.75">
      <c r="L152" s="4"/>
      <c r="O152"/>
    </row>
    <row r="153" ht="15.75">
      <c r="O153"/>
    </row>
    <row r="154" ht="15.75">
      <c r="O154"/>
    </row>
    <row r="155" ht="15.75">
      <c r="O155"/>
    </row>
    <row r="156" spans="12:15" ht="15.75">
      <c r="L156" s="4"/>
      <c r="O156"/>
    </row>
    <row r="157" ht="15.75">
      <c r="O157"/>
    </row>
    <row r="158" spans="13:15" ht="15.75">
      <c r="M158" s="168"/>
      <c r="O158"/>
    </row>
    <row r="159" spans="13:15" ht="15.75">
      <c r="M159" s="168"/>
      <c r="O159"/>
    </row>
    <row r="160" spans="12:15" ht="15.75">
      <c r="L160" s="4"/>
      <c r="M160" s="168"/>
      <c r="O160"/>
    </row>
    <row r="161" ht="15.75">
      <c r="O161"/>
    </row>
    <row r="162" ht="15.75">
      <c r="O162"/>
    </row>
    <row r="163" ht="15.75">
      <c r="O163"/>
    </row>
    <row r="164" spans="12:15" ht="15.75">
      <c r="L164" s="4"/>
      <c r="O164"/>
    </row>
    <row r="165" ht="15.75">
      <c r="O165"/>
    </row>
    <row r="166" ht="15.75">
      <c r="O166"/>
    </row>
    <row r="167" ht="15.75">
      <c r="O167"/>
    </row>
    <row r="168" spans="12:15" ht="15.75">
      <c r="L168" s="4"/>
      <c r="O168"/>
    </row>
    <row r="169" ht="15.75">
      <c r="O169"/>
    </row>
    <row r="170" ht="15.75">
      <c r="O170"/>
    </row>
    <row r="171" ht="15.75">
      <c r="O171"/>
    </row>
    <row r="172" spans="12:15" ht="15.75">
      <c r="L172" s="4"/>
      <c r="O172"/>
    </row>
    <row r="173" ht="15.75">
      <c r="O173"/>
    </row>
    <row r="174" ht="15.75">
      <c r="O174"/>
    </row>
    <row r="175" ht="15.75">
      <c r="O175"/>
    </row>
    <row r="176" spans="12:15" ht="15.75">
      <c r="L176" s="122"/>
      <c r="M176" s="155"/>
      <c r="O176"/>
    </row>
    <row r="177" spans="12:15" ht="15.75">
      <c r="L177" s="155"/>
      <c r="M177" s="155"/>
      <c r="O177"/>
    </row>
    <row r="178" spans="12:15" ht="15.75">
      <c r="L178" s="155"/>
      <c r="M178" s="155"/>
      <c r="O178"/>
    </row>
    <row r="179" ht="15.75">
      <c r="O179"/>
    </row>
    <row r="180" ht="15.75">
      <c r="O180"/>
    </row>
    <row r="181" ht="15.75">
      <c r="O181"/>
    </row>
    <row r="182" ht="15.75">
      <c r="O182"/>
    </row>
    <row r="183" ht="15.75">
      <c r="O183"/>
    </row>
    <row r="184" spans="12:15" ht="15.75">
      <c r="L184" s="4"/>
      <c r="O184"/>
    </row>
    <row r="185" ht="15.75">
      <c r="O185"/>
    </row>
    <row r="186" ht="15.75">
      <c r="O186"/>
    </row>
    <row r="187" ht="15.75">
      <c r="O187"/>
    </row>
    <row r="188" ht="15.75">
      <c r="O188"/>
    </row>
    <row r="189" spans="12:15" ht="15.75">
      <c r="L189" s="147"/>
      <c r="M189" s="147"/>
      <c r="O189"/>
    </row>
    <row r="190" spans="12:15" ht="15.75">
      <c r="L190" s="147"/>
      <c r="M190" s="147"/>
      <c r="O190"/>
    </row>
    <row r="191" spans="12:15" ht="15.75">
      <c r="L191" s="147"/>
      <c r="M191" s="147"/>
      <c r="O191"/>
    </row>
    <row r="192" spans="12:15" ht="15.75">
      <c r="L192" s="147"/>
      <c r="M192" s="147"/>
      <c r="O192"/>
    </row>
    <row r="193" ht="15.75">
      <c r="O193"/>
    </row>
    <row r="194" ht="15.75">
      <c r="O194"/>
    </row>
    <row r="195" ht="15.75">
      <c r="O195"/>
    </row>
    <row r="196" ht="15.75">
      <c r="O196"/>
    </row>
    <row r="197" ht="15.75">
      <c r="O197"/>
    </row>
  </sheetData>
  <sheetProtection/>
  <autoFilter ref="A4:Y105"/>
  <mergeCells count="3">
    <mergeCell ref="A1:K1"/>
    <mergeCell ref="B2:K2"/>
    <mergeCell ref="A3:K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/>
  <dimension ref="A2:AH41"/>
  <sheetViews>
    <sheetView showGridLines="0" tabSelected="1" zoomScale="61" zoomScaleNormal="61" zoomScalePageLayoutView="0" workbookViewId="0" topLeftCell="A1">
      <selection activeCell="AG6" sqref="AG6:AG24"/>
    </sheetView>
  </sheetViews>
  <sheetFormatPr defaultColWidth="9.00390625" defaultRowHeight="15.75"/>
  <cols>
    <col min="1" max="1" width="5.25390625" style="0" customWidth="1"/>
    <col min="2" max="2" width="26.50390625" style="0" customWidth="1"/>
    <col min="3" max="3" width="6.50390625" style="0" customWidth="1"/>
    <col min="4" max="4" width="4.875" style="0" customWidth="1"/>
    <col min="5" max="32" width="4.125" style="0" customWidth="1"/>
    <col min="33" max="33" width="7.75390625" style="0" customWidth="1"/>
    <col min="34" max="34" width="13.125" style="0" customWidth="1"/>
  </cols>
  <sheetData>
    <row r="2" spans="12:21" ht="25.5">
      <c r="L2" s="44" t="s">
        <v>4</v>
      </c>
      <c r="M2" s="44"/>
      <c r="N2" s="44"/>
      <c r="O2" s="44"/>
      <c r="P2" s="44"/>
      <c r="Q2" s="44"/>
      <c r="R2" s="44"/>
      <c r="S2" s="44"/>
      <c r="T2" s="44"/>
      <c r="U2" s="44"/>
    </row>
    <row r="4" spans="1:34" ht="36.75">
      <c r="A4" s="2"/>
      <c r="B4" s="11" t="s">
        <v>2</v>
      </c>
      <c r="C4" s="8" t="s">
        <v>477</v>
      </c>
      <c r="D4" s="9" t="s">
        <v>3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2</v>
      </c>
      <c r="S4" s="12">
        <v>2</v>
      </c>
      <c r="T4" s="12">
        <v>2</v>
      </c>
      <c r="U4" s="12">
        <v>2</v>
      </c>
      <c r="V4" s="12">
        <v>2</v>
      </c>
      <c r="W4" s="12">
        <v>3</v>
      </c>
      <c r="X4" s="12">
        <v>3</v>
      </c>
      <c r="Y4" s="12">
        <v>3</v>
      </c>
      <c r="Z4" s="12">
        <v>3</v>
      </c>
      <c r="AA4" s="12">
        <v>4</v>
      </c>
      <c r="AB4" s="12">
        <v>4</v>
      </c>
      <c r="AC4" s="12">
        <v>4</v>
      </c>
      <c r="AD4" s="12">
        <v>5</v>
      </c>
      <c r="AE4" s="12">
        <v>5</v>
      </c>
      <c r="AF4" s="12">
        <v>6</v>
      </c>
      <c r="AG4" s="8" t="s">
        <v>0</v>
      </c>
      <c r="AH4" s="8" t="s">
        <v>1</v>
      </c>
    </row>
    <row r="5" spans="1:34" ht="19.5" thickBot="1">
      <c r="A5" s="2"/>
      <c r="B5" s="83"/>
      <c r="C5" s="5"/>
      <c r="D5" s="5"/>
      <c r="E5" s="13">
        <v>0</v>
      </c>
      <c r="F5" s="13">
        <v>1</v>
      </c>
      <c r="G5" s="13">
        <v>2</v>
      </c>
      <c r="H5" s="13">
        <v>3</v>
      </c>
      <c r="I5" s="13">
        <v>4</v>
      </c>
      <c r="J5" s="13">
        <v>5</v>
      </c>
      <c r="K5" s="13">
        <v>6</v>
      </c>
      <c r="L5" s="13">
        <v>1</v>
      </c>
      <c r="M5" s="13">
        <v>2</v>
      </c>
      <c r="N5" s="13">
        <v>3</v>
      </c>
      <c r="O5" s="13">
        <v>4</v>
      </c>
      <c r="P5" s="13">
        <v>5</v>
      </c>
      <c r="Q5" s="13">
        <v>6</v>
      </c>
      <c r="R5" s="13">
        <v>2</v>
      </c>
      <c r="S5" s="13">
        <v>3</v>
      </c>
      <c r="T5" s="13">
        <v>4</v>
      </c>
      <c r="U5" s="13">
        <v>5</v>
      </c>
      <c r="V5" s="13">
        <v>6</v>
      </c>
      <c r="W5" s="13">
        <v>3</v>
      </c>
      <c r="X5" s="13">
        <v>4</v>
      </c>
      <c r="Y5" s="13">
        <v>5</v>
      </c>
      <c r="Z5" s="13">
        <v>6</v>
      </c>
      <c r="AA5" s="13">
        <v>4</v>
      </c>
      <c r="AB5" s="13">
        <v>5</v>
      </c>
      <c r="AC5" s="13">
        <v>6</v>
      </c>
      <c r="AD5" s="13">
        <v>5</v>
      </c>
      <c r="AE5" s="13">
        <v>6</v>
      </c>
      <c r="AF5" s="13">
        <v>6</v>
      </c>
      <c r="AG5" s="5"/>
      <c r="AH5" s="5"/>
    </row>
    <row r="6" spans="1:34" ht="18" customHeight="1">
      <c r="A6" s="1">
        <v>1</v>
      </c>
      <c r="B6" s="4" t="s">
        <v>455</v>
      </c>
      <c r="C6" s="14">
        <v>42</v>
      </c>
      <c r="D6" s="181"/>
      <c r="E6" s="182">
        <v>0</v>
      </c>
      <c r="F6" s="182">
        <v>1</v>
      </c>
      <c r="G6" s="182"/>
      <c r="H6" s="182">
        <v>3</v>
      </c>
      <c r="I6" s="182">
        <v>4</v>
      </c>
      <c r="J6" s="182">
        <v>5</v>
      </c>
      <c r="K6" s="182">
        <v>6</v>
      </c>
      <c r="L6" s="182">
        <v>2</v>
      </c>
      <c r="M6" s="182">
        <v>3</v>
      </c>
      <c r="N6" s="182">
        <v>4</v>
      </c>
      <c r="O6" s="182"/>
      <c r="P6" s="182">
        <v>6</v>
      </c>
      <c r="Q6" s="182">
        <v>7</v>
      </c>
      <c r="R6" s="182">
        <v>4</v>
      </c>
      <c r="S6" s="182">
        <v>5</v>
      </c>
      <c r="T6" s="182">
        <v>6</v>
      </c>
      <c r="U6" s="182">
        <v>7</v>
      </c>
      <c r="V6" s="182">
        <v>8</v>
      </c>
      <c r="W6" s="182">
        <v>0</v>
      </c>
      <c r="X6" s="182">
        <v>0</v>
      </c>
      <c r="Y6" s="182">
        <v>0</v>
      </c>
      <c r="Z6" s="182">
        <v>9</v>
      </c>
      <c r="AA6" s="182">
        <v>8</v>
      </c>
      <c r="AB6" s="182"/>
      <c r="AC6" s="182">
        <v>0</v>
      </c>
      <c r="AD6" s="182"/>
      <c r="AE6" s="182">
        <v>11</v>
      </c>
      <c r="AF6" s="183"/>
      <c r="AG6" s="14">
        <v>99</v>
      </c>
      <c r="AH6" s="43"/>
    </row>
    <row r="7" spans="1:34" ht="18" customHeight="1">
      <c r="A7" s="1">
        <v>2</v>
      </c>
      <c r="B7" s="39" t="s">
        <v>475</v>
      </c>
      <c r="C7" s="14">
        <v>33</v>
      </c>
      <c r="D7" s="181">
        <v>-1</v>
      </c>
      <c r="E7" s="182"/>
      <c r="F7" s="182">
        <v>1</v>
      </c>
      <c r="G7" s="182">
        <v>2</v>
      </c>
      <c r="H7" s="182">
        <v>3</v>
      </c>
      <c r="I7" s="182"/>
      <c r="J7" s="182">
        <v>5</v>
      </c>
      <c r="K7" s="182"/>
      <c r="L7" s="182">
        <v>-1</v>
      </c>
      <c r="M7" s="182">
        <v>0</v>
      </c>
      <c r="N7" s="182">
        <v>4</v>
      </c>
      <c r="O7" s="182">
        <v>5</v>
      </c>
      <c r="P7" s="182">
        <v>0</v>
      </c>
      <c r="Q7" s="182">
        <v>7</v>
      </c>
      <c r="R7" s="182">
        <v>0</v>
      </c>
      <c r="S7" s="182">
        <v>3</v>
      </c>
      <c r="T7" s="182">
        <v>6</v>
      </c>
      <c r="U7" s="182">
        <v>5</v>
      </c>
      <c r="V7" s="182">
        <v>8</v>
      </c>
      <c r="W7" s="182">
        <v>6</v>
      </c>
      <c r="X7" s="182">
        <v>7</v>
      </c>
      <c r="Y7" s="182">
        <v>8</v>
      </c>
      <c r="Z7" s="182">
        <v>9</v>
      </c>
      <c r="AA7" s="182">
        <v>8</v>
      </c>
      <c r="AB7" s="182"/>
      <c r="AC7" s="182">
        <v>0</v>
      </c>
      <c r="AD7" s="182">
        <v>0</v>
      </c>
      <c r="AE7" s="182"/>
      <c r="AF7" s="182"/>
      <c r="AG7" s="14">
        <v>85</v>
      </c>
      <c r="AH7" s="14"/>
    </row>
    <row r="8" spans="1:34" ht="18" customHeight="1">
      <c r="A8" s="1">
        <v>3</v>
      </c>
      <c r="B8" s="39" t="s">
        <v>474</v>
      </c>
      <c r="C8" s="14">
        <v>33</v>
      </c>
      <c r="D8" s="181"/>
      <c r="E8" s="182"/>
      <c r="F8" s="182">
        <v>1</v>
      </c>
      <c r="G8" s="182">
        <v>0</v>
      </c>
      <c r="H8" s="182">
        <v>3</v>
      </c>
      <c r="I8" s="182">
        <v>4</v>
      </c>
      <c r="J8" s="182">
        <v>5</v>
      </c>
      <c r="K8" s="182">
        <v>6</v>
      </c>
      <c r="L8" s="182">
        <v>0</v>
      </c>
      <c r="M8" s="182">
        <v>3</v>
      </c>
      <c r="N8" s="182"/>
      <c r="O8" s="182">
        <v>5</v>
      </c>
      <c r="P8" s="182"/>
      <c r="Q8" s="182">
        <v>7</v>
      </c>
      <c r="R8" s="182">
        <v>4</v>
      </c>
      <c r="S8" s="182">
        <v>5</v>
      </c>
      <c r="T8" s="182">
        <v>0</v>
      </c>
      <c r="U8" s="182">
        <v>7</v>
      </c>
      <c r="V8" s="182"/>
      <c r="W8" s="182">
        <v>6</v>
      </c>
      <c r="X8" s="182">
        <v>7</v>
      </c>
      <c r="Y8" s="182">
        <v>8</v>
      </c>
      <c r="Z8" s="182">
        <v>0</v>
      </c>
      <c r="AA8" s="182">
        <v>8</v>
      </c>
      <c r="AB8" s="182">
        <v>0</v>
      </c>
      <c r="AC8" s="182">
        <v>0</v>
      </c>
      <c r="AD8" s="182">
        <v>0</v>
      </c>
      <c r="AE8" s="184">
        <v>0</v>
      </c>
      <c r="AF8" s="182">
        <v>0</v>
      </c>
      <c r="AG8" s="14">
        <v>79</v>
      </c>
      <c r="AH8" s="14"/>
    </row>
    <row r="9" spans="1:34" ht="18" customHeight="1">
      <c r="A9" s="1">
        <v>4</v>
      </c>
      <c r="B9" s="39" t="s">
        <v>105</v>
      </c>
      <c r="C9" s="14">
        <v>11</v>
      </c>
      <c r="D9" s="181"/>
      <c r="E9" s="182"/>
      <c r="F9" s="184">
        <v>0</v>
      </c>
      <c r="G9" s="182">
        <v>2</v>
      </c>
      <c r="H9" s="182">
        <v>3</v>
      </c>
      <c r="I9" s="182"/>
      <c r="J9" s="182">
        <v>5</v>
      </c>
      <c r="K9" s="182">
        <v>0</v>
      </c>
      <c r="L9" s="182">
        <v>-1</v>
      </c>
      <c r="M9" s="182">
        <v>3</v>
      </c>
      <c r="N9" s="182">
        <v>0</v>
      </c>
      <c r="O9" s="182"/>
      <c r="P9" s="182">
        <v>0</v>
      </c>
      <c r="Q9" s="182">
        <v>7</v>
      </c>
      <c r="R9" s="182">
        <v>4</v>
      </c>
      <c r="S9" s="182">
        <v>5</v>
      </c>
      <c r="T9" s="182">
        <v>6</v>
      </c>
      <c r="U9" s="182">
        <v>7</v>
      </c>
      <c r="V9" s="182">
        <v>0</v>
      </c>
      <c r="W9" s="182">
        <v>0</v>
      </c>
      <c r="X9" s="182">
        <v>0</v>
      </c>
      <c r="Y9" s="182">
        <v>0</v>
      </c>
      <c r="Z9" s="182"/>
      <c r="AA9" s="182"/>
      <c r="AB9" s="182"/>
      <c r="AC9" s="182">
        <v>0</v>
      </c>
      <c r="AD9" s="182"/>
      <c r="AE9" s="182"/>
      <c r="AF9" s="182">
        <v>0</v>
      </c>
      <c r="AG9" s="14">
        <v>41</v>
      </c>
      <c r="AH9" s="14"/>
    </row>
    <row r="10" spans="1:34" ht="18" customHeight="1">
      <c r="A10" s="1">
        <v>5</v>
      </c>
      <c r="B10" s="39" t="s">
        <v>107</v>
      </c>
      <c r="C10" s="14">
        <v>39</v>
      </c>
      <c r="D10" s="181"/>
      <c r="E10" s="182"/>
      <c r="F10" s="182">
        <v>1</v>
      </c>
      <c r="G10" s="182">
        <v>2</v>
      </c>
      <c r="H10" s="182"/>
      <c r="I10" s="182"/>
      <c r="J10" s="182">
        <v>5</v>
      </c>
      <c r="K10" s="182">
        <v>6</v>
      </c>
      <c r="L10" s="182"/>
      <c r="M10" s="182"/>
      <c r="N10" s="182">
        <v>0</v>
      </c>
      <c r="O10" s="182">
        <v>5</v>
      </c>
      <c r="P10" s="182">
        <v>6</v>
      </c>
      <c r="Q10" s="182"/>
      <c r="R10" s="182">
        <v>4</v>
      </c>
      <c r="S10" s="182"/>
      <c r="T10" s="182">
        <v>0</v>
      </c>
      <c r="U10" s="182">
        <v>7</v>
      </c>
      <c r="V10" s="182">
        <v>0</v>
      </c>
      <c r="W10" s="182"/>
      <c r="X10" s="182">
        <v>0</v>
      </c>
      <c r="Y10" s="182">
        <v>0</v>
      </c>
      <c r="Z10" s="182"/>
      <c r="AA10" s="182">
        <v>0</v>
      </c>
      <c r="AB10" s="182">
        <v>0</v>
      </c>
      <c r="AC10" s="182"/>
      <c r="AD10" s="182"/>
      <c r="AE10" s="182"/>
      <c r="AF10" s="182"/>
      <c r="AG10" s="14">
        <v>36</v>
      </c>
      <c r="AH10" s="14"/>
    </row>
    <row r="11" spans="1:34" ht="18" customHeight="1">
      <c r="A11" s="1">
        <v>6</v>
      </c>
      <c r="B11" s="39" t="s">
        <v>101</v>
      </c>
      <c r="C11" s="14">
        <v>45</v>
      </c>
      <c r="D11" s="181"/>
      <c r="E11" s="182"/>
      <c r="F11" s="182">
        <v>1</v>
      </c>
      <c r="G11" s="182">
        <v>2</v>
      </c>
      <c r="H11" s="182">
        <v>3</v>
      </c>
      <c r="I11" s="182"/>
      <c r="J11" s="182"/>
      <c r="K11" s="182">
        <v>0</v>
      </c>
      <c r="L11" s="182">
        <v>0</v>
      </c>
      <c r="M11" s="182"/>
      <c r="N11" s="182">
        <v>0</v>
      </c>
      <c r="O11" s="182"/>
      <c r="P11" s="182"/>
      <c r="Q11" s="182">
        <v>7</v>
      </c>
      <c r="R11" s="182">
        <v>4</v>
      </c>
      <c r="S11" s="182">
        <v>5</v>
      </c>
      <c r="T11" s="182">
        <v>4</v>
      </c>
      <c r="U11" s="182">
        <v>7</v>
      </c>
      <c r="V11" s="182"/>
      <c r="W11" s="182">
        <v>0</v>
      </c>
      <c r="X11" s="182"/>
      <c r="Y11" s="182"/>
      <c r="Z11" s="182"/>
      <c r="AA11" s="182">
        <v>0</v>
      </c>
      <c r="AB11" s="182"/>
      <c r="AC11" s="182"/>
      <c r="AD11" s="182"/>
      <c r="AE11" s="182"/>
      <c r="AF11" s="182"/>
      <c r="AG11" s="14">
        <v>33</v>
      </c>
      <c r="AH11" s="14"/>
    </row>
    <row r="12" spans="1:34" ht="18" customHeight="1">
      <c r="A12" s="1">
        <v>7</v>
      </c>
      <c r="B12" s="39" t="s">
        <v>111</v>
      </c>
      <c r="C12" s="14">
        <v>46</v>
      </c>
      <c r="D12" s="181">
        <v>-2</v>
      </c>
      <c r="E12" s="182">
        <v>0</v>
      </c>
      <c r="F12" s="182">
        <v>1</v>
      </c>
      <c r="G12" s="182"/>
      <c r="H12" s="182">
        <v>0</v>
      </c>
      <c r="I12" s="182"/>
      <c r="J12" s="182"/>
      <c r="K12" s="182"/>
      <c r="L12" s="182">
        <v>0</v>
      </c>
      <c r="M12" s="182"/>
      <c r="N12" s="182">
        <v>4</v>
      </c>
      <c r="O12" s="182"/>
      <c r="P12" s="182">
        <v>0</v>
      </c>
      <c r="Q12" s="182">
        <v>6</v>
      </c>
      <c r="R12" s="182">
        <v>4</v>
      </c>
      <c r="S12" s="182">
        <v>5</v>
      </c>
      <c r="T12" s="182"/>
      <c r="U12" s="182">
        <v>7</v>
      </c>
      <c r="V12" s="182">
        <v>0</v>
      </c>
      <c r="W12" s="182">
        <v>3</v>
      </c>
      <c r="X12" s="182"/>
      <c r="Y12" s="182"/>
      <c r="Z12" s="182"/>
      <c r="AA12" s="182"/>
      <c r="AB12" s="184">
        <v>0</v>
      </c>
      <c r="AC12" s="182"/>
      <c r="AD12" s="182"/>
      <c r="AE12" s="182">
        <v>0</v>
      </c>
      <c r="AF12" s="182">
        <v>0</v>
      </c>
      <c r="AG12" s="14">
        <v>28</v>
      </c>
      <c r="AH12" s="14"/>
    </row>
    <row r="13" spans="1:34" ht="18" customHeight="1">
      <c r="A13" s="1">
        <v>8</v>
      </c>
      <c r="B13" s="39" t="s">
        <v>106</v>
      </c>
      <c r="C13" s="14">
        <v>20</v>
      </c>
      <c r="D13" s="181"/>
      <c r="E13" s="182"/>
      <c r="F13" s="182">
        <v>1</v>
      </c>
      <c r="G13" s="182">
        <v>0</v>
      </c>
      <c r="H13" s="182">
        <v>3</v>
      </c>
      <c r="I13" s="182">
        <v>0</v>
      </c>
      <c r="J13" s="182">
        <v>5</v>
      </c>
      <c r="K13" s="182"/>
      <c r="L13" s="182">
        <v>0</v>
      </c>
      <c r="M13" s="182">
        <v>3</v>
      </c>
      <c r="N13" s="182">
        <v>0</v>
      </c>
      <c r="O13" s="182"/>
      <c r="P13" s="182"/>
      <c r="Q13" s="182"/>
      <c r="R13" s="182">
        <v>4</v>
      </c>
      <c r="S13" s="182">
        <v>5</v>
      </c>
      <c r="T13" s="182">
        <v>0</v>
      </c>
      <c r="U13" s="182">
        <v>7</v>
      </c>
      <c r="V13" s="182"/>
      <c r="W13" s="182">
        <v>0</v>
      </c>
      <c r="X13" s="182">
        <v>0</v>
      </c>
      <c r="Y13" s="182"/>
      <c r="Z13" s="182"/>
      <c r="AA13" s="182">
        <v>0</v>
      </c>
      <c r="AB13" s="182"/>
      <c r="AC13" s="182"/>
      <c r="AD13" s="182">
        <v>0</v>
      </c>
      <c r="AE13" s="182"/>
      <c r="AF13" s="182">
        <v>0</v>
      </c>
      <c r="AG13" s="14">
        <v>28</v>
      </c>
      <c r="AH13" s="14"/>
    </row>
    <row r="14" spans="1:34" ht="18" customHeight="1">
      <c r="A14" s="1">
        <v>9</v>
      </c>
      <c r="B14" s="39" t="s">
        <v>438</v>
      </c>
      <c r="C14" s="14">
        <v>35</v>
      </c>
      <c r="D14" s="181">
        <v>-1</v>
      </c>
      <c r="E14" s="182">
        <v>10</v>
      </c>
      <c r="F14" s="182">
        <v>1</v>
      </c>
      <c r="G14" s="182">
        <v>2</v>
      </c>
      <c r="H14" s="182">
        <v>3</v>
      </c>
      <c r="I14" s="184">
        <v>0</v>
      </c>
      <c r="J14" s="182">
        <v>5</v>
      </c>
      <c r="K14" s="182"/>
      <c r="L14" s="182"/>
      <c r="M14" s="182"/>
      <c r="N14" s="182">
        <v>0</v>
      </c>
      <c r="O14" s="182">
        <v>0</v>
      </c>
      <c r="P14" s="182"/>
      <c r="Q14" s="182">
        <v>0</v>
      </c>
      <c r="R14" s="182">
        <v>0</v>
      </c>
      <c r="S14" s="184">
        <v>0</v>
      </c>
      <c r="T14" s="182">
        <v>0</v>
      </c>
      <c r="U14" s="182">
        <v>7</v>
      </c>
      <c r="V14" s="182"/>
      <c r="W14" s="182"/>
      <c r="X14" s="182">
        <v>0</v>
      </c>
      <c r="Y14" s="182"/>
      <c r="Z14" s="182">
        <v>0</v>
      </c>
      <c r="AA14" s="182"/>
      <c r="AB14" s="182"/>
      <c r="AC14" s="182"/>
      <c r="AD14" s="182"/>
      <c r="AE14" s="182"/>
      <c r="AF14" s="182">
        <v>0</v>
      </c>
      <c r="AG14" s="14">
        <v>27</v>
      </c>
      <c r="AH14" s="14"/>
    </row>
    <row r="15" spans="1:34" ht="18" customHeight="1">
      <c r="A15" s="1">
        <v>10</v>
      </c>
      <c r="B15" s="39" t="s">
        <v>254</v>
      </c>
      <c r="C15" s="14">
        <v>43</v>
      </c>
      <c r="D15" s="181">
        <v>-1</v>
      </c>
      <c r="E15" s="182"/>
      <c r="F15" s="182">
        <v>1</v>
      </c>
      <c r="G15" s="182"/>
      <c r="H15" s="182">
        <v>3</v>
      </c>
      <c r="I15" s="182">
        <v>4</v>
      </c>
      <c r="J15" s="182">
        <v>0</v>
      </c>
      <c r="K15" s="182"/>
      <c r="L15" s="182">
        <v>2</v>
      </c>
      <c r="M15" s="182">
        <v>-1</v>
      </c>
      <c r="N15" s="182"/>
      <c r="O15" s="182"/>
      <c r="P15" s="182"/>
      <c r="Q15" s="182">
        <v>7</v>
      </c>
      <c r="R15" s="182">
        <v>0</v>
      </c>
      <c r="S15" s="182">
        <v>0</v>
      </c>
      <c r="T15" s="182"/>
      <c r="U15" s="182">
        <v>5</v>
      </c>
      <c r="V15" s="182"/>
      <c r="W15" s="182">
        <v>6</v>
      </c>
      <c r="X15" s="182"/>
      <c r="Y15" s="182">
        <v>0</v>
      </c>
      <c r="Z15" s="182">
        <v>0</v>
      </c>
      <c r="AA15" s="182">
        <v>0</v>
      </c>
      <c r="AB15" s="182"/>
      <c r="AC15" s="182"/>
      <c r="AD15" s="182"/>
      <c r="AE15" s="182">
        <v>0</v>
      </c>
      <c r="AF15" s="182">
        <v>0</v>
      </c>
      <c r="AG15" s="14">
        <v>26</v>
      </c>
      <c r="AH15" s="14"/>
    </row>
    <row r="16" spans="1:34" ht="18" customHeight="1">
      <c r="A16" s="1">
        <v>11</v>
      </c>
      <c r="B16" s="39" t="s">
        <v>76</v>
      </c>
      <c r="C16" s="14">
        <v>12</v>
      </c>
      <c r="D16" s="181"/>
      <c r="E16" s="182">
        <v>0</v>
      </c>
      <c r="F16" s="182">
        <v>1</v>
      </c>
      <c r="G16" s="182">
        <v>0</v>
      </c>
      <c r="H16" s="182">
        <v>3</v>
      </c>
      <c r="I16" s="182"/>
      <c r="J16" s="182">
        <v>0</v>
      </c>
      <c r="K16" s="182">
        <v>0</v>
      </c>
      <c r="L16" s="182">
        <v>2</v>
      </c>
      <c r="M16" s="182">
        <v>0</v>
      </c>
      <c r="N16" s="182">
        <v>0</v>
      </c>
      <c r="O16" s="182"/>
      <c r="P16" s="182"/>
      <c r="Q16" s="182">
        <v>0</v>
      </c>
      <c r="R16" s="182">
        <v>4</v>
      </c>
      <c r="S16" s="182">
        <v>5</v>
      </c>
      <c r="T16" s="182">
        <v>6</v>
      </c>
      <c r="U16" s="182"/>
      <c r="V16" s="182"/>
      <c r="W16" s="182"/>
      <c r="X16" s="182"/>
      <c r="Y16" s="182"/>
      <c r="Z16" s="182"/>
      <c r="AA16" s="182">
        <v>0</v>
      </c>
      <c r="AB16" s="182"/>
      <c r="AC16" s="182"/>
      <c r="AD16" s="182"/>
      <c r="AE16" s="182"/>
      <c r="AF16" s="182"/>
      <c r="AG16" s="14">
        <v>21</v>
      </c>
      <c r="AH16" s="14"/>
    </row>
    <row r="17" spans="1:34" ht="18" customHeight="1">
      <c r="A17" s="1">
        <v>12</v>
      </c>
      <c r="B17" s="39" t="s">
        <v>108</v>
      </c>
      <c r="C17" s="14">
        <v>24</v>
      </c>
      <c r="D17" s="181"/>
      <c r="E17" s="182">
        <v>0</v>
      </c>
      <c r="F17" s="182">
        <v>1</v>
      </c>
      <c r="G17" s="182">
        <v>0</v>
      </c>
      <c r="H17" s="182">
        <v>0</v>
      </c>
      <c r="I17" s="182">
        <v>0</v>
      </c>
      <c r="J17" s="182"/>
      <c r="K17" s="182">
        <v>6</v>
      </c>
      <c r="L17" s="182">
        <v>0</v>
      </c>
      <c r="M17" s="182">
        <v>3</v>
      </c>
      <c r="N17" s="182">
        <v>0</v>
      </c>
      <c r="O17" s="182"/>
      <c r="P17" s="182">
        <v>0</v>
      </c>
      <c r="Q17" s="182"/>
      <c r="R17" s="182">
        <v>4</v>
      </c>
      <c r="S17" s="182">
        <v>5</v>
      </c>
      <c r="T17" s="182"/>
      <c r="U17" s="182"/>
      <c r="V17" s="182"/>
      <c r="W17" s="182">
        <v>0</v>
      </c>
      <c r="X17" s="182"/>
      <c r="Y17" s="182"/>
      <c r="Z17" s="182"/>
      <c r="AA17" s="182"/>
      <c r="AB17" s="182"/>
      <c r="AC17" s="182"/>
      <c r="AD17" s="182"/>
      <c r="AE17" s="182"/>
      <c r="AF17" s="182"/>
      <c r="AG17" s="14">
        <v>19</v>
      </c>
      <c r="AH17" s="14"/>
    </row>
    <row r="18" spans="1:34" ht="18" customHeight="1">
      <c r="A18" s="1">
        <v>13</v>
      </c>
      <c r="B18" s="4" t="s">
        <v>469</v>
      </c>
      <c r="C18" s="43">
        <v>21</v>
      </c>
      <c r="D18" s="181">
        <v>-2</v>
      </c>
      <c r="E18" s="182"/>
      <c r="F18" s="182">
        <v>1</v>
      </c>
      <c r="G18" s="182">
        <v>2</v>
      </c>
      <c r="H18" s="182"/>
      <c r="I18" s="182">
        <v>0</v>
      </c>
      <c r="J18" s="182">
        <v>5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7</v>
      </c>
      <c r="R18" s="182">
        <v>0</v>
      </c>
      <c r="S18" s="182">
        <v>5</v>
      </c>
      <c r="T18" s="182">
        <v>0</v>
      </c>
      <c r="U18" s="182"/>
      <c r="V18" s="182">
        <v>0</v>
      </c>
      <c r="W18" s="182"/>
      <c r="X18" s="182">
        <v>0</v>
      </c>
      <c r="Y18" s="182">
        <v>0</v>
      </c>
      <c r="Z18" s="182">
        <v>0</v>
      </c>
      <c r="AA18" s="183"/>
      <c r="AB18" s="183"/>
      <c r="AC18" s="183"/>
      <c r="AD18" s="183">
        <v>0</v>
      </c>
      <c r="AE18" s="183">
        <v>0</v>
      </c>
      <c r="AF18" s="182"/>
      <c r="AG18" s="43">
        <v>18</v>
      </c>
      <c r="AH18" s="14"/>
    </row>
    <row r="19" spans="1:34" ht="18" customHeight="1">
      <c r="A19" s="1">
        <v>14</v>
      </c>
      <c r="B19" s="39" t="s">
        <v>104</v>
      </c>
      <c r="C19" s="14">
        <v>10</v>
      </c>
      <c r="D19" s="181"/>
      <c r="E19" s="182">
        <v>0</v>
      </c>
      <c r="F19" s="182">
        <v>1</v>
      </c>
      <c r="G19" s="182">
        <v>0</v>
      </c>
      <c r="H19" s="182">
        <v>0</v>
      </c>
      <c r="I19" s="182">
        <v>0</v>
      </c>
      <c r="J19" s="182"/>
      <c r="K19" s="182">
        <v>0</v>
      </c>
      <c r="L19" s="182">
        <v>0</v>
      </c>
      <c r="M19" s="182"/>
      <c r="N19" s="182"/>
      <c r="O19" s="182"/>
      <c r="P19" s="182">
        <v>6</v>
      </c>
      <c r="Q19" s="182">
        <v>0</v>
      </c>
      <c r="R19" s="182">
        <v>4</v>
      </c>
      <c r="S19" s="182">
        <v>3</v>
      </c>
      <c r="T19" s="182">
        <v>0</v>
      </c>
      <c r="U19" s="182">
        <v>7</v>
      </c>
      <c r="V19" s="182">
        <v>0</v>
      </c>
      <c r="W19" s="182">
        <v>-3</v>
      </c>
      <c r="X19" s="182">
        <v>0</v>
      </c>
      <c r="Y19" s="182">
        <v>0</v>
      </c>
      <c r="Z19" s="182"/>
      <c r="AA19" s="182"/>
      <c r="AB19" s="182">
        <v>0</v>
      </c>
      <c r="AC19" s="182"/>
      <c r="AD19" s="184">
        <v>0</v>
      </c>
      <c r="AE19" s="182"/>
      <c r="AF19" s="182"/>
      <c r="AG19" s="14">
        <v>18</v>
      </c>
      <c r="AH19" s="14"/>
    </row>
    <row r="20" spans="1:34" ht="18" customHeight="1">
      <c r="A20" s="1">
        <v>15</v>
      </c>
      <c r="B20" s="39" t="s">
        <v>112</v>
      </c>
      <c r="C20" s="14">
        <v>30</v>
      </c>
      <c r="D20" s="181">
        <v>-1</v>
      </c>
      <c r="E20" s="182">
        <v>0</v>
      </c>
      <c r="F20" s="182">
        <v>1</v>
      </c>
      <c r="G20" s="182">
        <v>2</v>
      </c>
      <c r="H20" s="182">
        <v>3</v>
      </c>
      <c r="I20" s="182">
        <v>0</v>
      </c>
      <c r="J20" s="182">
        <v>5</v>
      </c>
      <c r="K20" s="182">
        <v>6</v>
      </c>
      <c r="L20" s="182">
        <v>0</v>
      </c>
      <c r="M20" s="182">
        <v>-1</v>
      </c>
      <c r="N20" s="182">
        <v>0</v>
      </c>
      <c r="O20" s="182">
        <v>0</v>
      </c>
      <c r="P20" s="182"/>
      <c r="Q20" s="182">
        <v>0</v>
      </c>
      <c r="R20" s="182">
        <v>0</v>
      </c>
      <c r="S20" s="182">
        <v>0</v>
      </c>
      <c r="T20" s="182"/>
      <c r="U20" s="182"/>
      <c r="V20" s="182"/>
      <c r="W20" s="182">
        <v>0</v>
      </c>
      <c r="X20" s="182"/>
      <c r="Y20" s="182"/>
      <c r="Z20" s="182">
        <v>0</v>
      </c>
      <c r="AA20" s="182">
        <v>0</v>
      </c>
      <c r="AB20" s="182">
        <v>0</v>
      </c>
      <c r="AC20" s="182"/>
      <c r="AD20" s="182">
        <v>0</v>
      </c>
      <c r="AE20" s="182"/>
      <c r="AF20" s="182"/>
      <c r="AG20" s="14">
        <v>15</v>
      </c>
      <c r="AH20" s="14"/>
    </row>
    <row r="21" spans="1:34" ht="18" customHeight="1">
      <c r="A21" s="1">
        <v>16</v>
      </c>
      <c r="B21" s="39" t="s">
        <v>100</v>
      </c>
      <c r="C21" s="14">
        <v>7</v>
      </c>
      <c r="D21" s="181"/>
      <c r="E21" s="182"/>
      <c r="F21" s="182">
        <v>1</v>
      </c>
      <c r="G21" s="182">
        <v>2</v>
      </c>
      <c r="H21" s="182"/>
      <c r="I21" s="182">
        <v>0</v>
      </c>
      <c r="J21" s="182">
        <v>5</v>
      </c>
      <c r="K21" s="182"/>
      <c r="L21" s="182">
        <v>0</v>
      </c>
      <c r="M21" s="182">
        <v>0</v>
      </c>
      <c r="N21" s="182"/>
      <c r="O21" s="182">
        <v>0</v>
      </c>
      <c r="P21" s="182">
        <v>0</v>
      </c>
      <c r="Q21" s="182">
        <v>0</v>
      </c>
      <c r="R21" s="182">
        <v>2</v>
      </c>
      <c r="S21" s="182">
        <v>5</v>
      </c>
      <c r="T21" s="182">
        <v>0</v>
      </c>
      <c r="U21" s="182"/>
      <c r="V21" s="182"/>
      <c r="W21" s="184">
        <v>0</v>
      </c>
      <c r="X21" s="182">
        <v>0</v>
      </c>
      <c r="Y21" s="182">
        <v>0</v>
      </c>
      <c r="Z21" s="182">
        <v>0</v>
      </c>
      <c r="AA21" s="182"/>
      <c r="AB21" s="182">
        <v>0</v>
      </c>
      <c r="AC21" s="182"/>
      <c r="AD21" s="182"/>
      <c r="AE21" s="182">
        <v>0</v>
      </c>
      <c r="AF21" s="182"/>
      <c r="AG21" s="14">
        <v>15</v>
      </c>
      <c r="AH21" s="14"/>
    </row>
    <row r="22" spans="1:34" ht="18" customHeight="1">
      <c r="A22" s="1">
        <v>17</v>
      </c>
      <c r="B22" s="39" t="s">
        <v>102</v>
      </c>
      <c r="C22" s="14">
        <v>31</v>
      </c>
      <c r="D22" s="181"/>
      <c r="E22" s="182">
        <v>0</v>
      </c>
      <c r="F22" s="182">
        <v>1</v>
      </c>
      <c r="G22" s="182">
        <v>0</v>
      </c>
      <c r="H22" s="182"/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4</v>
      </c>
      <c r="O22" s="182"/>
      <c r="P22" s="182"/>
      <c r="Q22" s="182"/>
      <c r="R22" s="182">
        <v>4</v>
      </c>
      <c r="S22" s="182">
        <v>5</v>
      </c>
      <c r="T22" s="182">
        <v>0</v>
      </c>
      <c r="U22" s="182"/>
      <c r="V22" s="182"/>
      <c r="W22" s="182">
        <v>0</v>
      </c>
      <c r="X22" s="184">
        <v>0</v>
      </c>
      <c r="Y22" s="182">
        <v>0</v>
      </c>
      <c r="Z22" s="182">
        <v>0</v>
      </c>
      <c r="AA22" s="182">
        <v>0</v>
      </c>
      <c r="AB22" s="182"/>
      <c r="AC22" s="182"/>
      <c r="AD22" s="182">
        <v>0</v>
      </c>
      <c r="AE22" s="182"/>
      <c r="AF22" s="182"/>
      <c r="AG22" s="14">
        <v>14</v>
      </c>
      <c r="AH22" s="14"/>
    </row>
    <row r="23" spans="1:34" ht="18" customHeight="1">
      <c r="A23" s="1">
        <v>18</v>
      </c>
      <c r="B23" s="39" t="s">
        <v>473</v>
      </c>
      <c r="C23" s="14">
        <v>36</v>
      </c>
      <c r="D23" s="181"/>
      <c r="E23" s="182">
        <v>0</v>
      </c>
      <c r="F23" s="182">
        <v>1</v>
      </c>
      <c r="G23" s="182">
        <v>0</v>
      </c>
      <c r="H23" s="182"/>
      <c r="I23" s="182">
        <v>0</v>
      </c>
      <c r="J23" s="182"/>
      <c r="K23" s="182"/>
      <c r="L23" s="182"/>
      <c r="M23" s="182">
        <v>0</v>
      </c>
      <c r="N23" s="182"/>
      <c r="O23" s="182"/>
      <c r="P23" s="182">
        <v>0</v>
      </c>
      <c r="Q23" s="182"/>
      <c r="R23" s="182">
        <v>0</v>
      </c>
      <c r="S23" s="182">
        <v>5</v>
      </c>
      <c r="T23" s="182"/>
      <c r="U23" s="182">
        <v>0</v>
      </c>
      <c r="V23" s="182">
        <v>0</v>
      </c>
      <c r="W23" s="182">
        <v>0</v>
      </c>
      <c r="X23" s="182"/>
      <c r="Y23" s="182"/>
      <c r="Z23" s="182">
        <v>0</v>
      </c>
      <c r="AA23" s="182"/>
      <c r="AB23" s="182"/>
      <c r="AC23" s="182">
        <v>0</v>
      </c>
      <c r="AD23" s="182">
        <v>0</v>
      </c>
      <c r="AE23" s="182"/>
      <c r="AF23" s="182"/>
      <c r="AG23" s="14">
        <v>6</v>
      </c>
      <c r="AH23" s="14"/>
    </row>
    <row r="24" spans="1:34" ht="18" customHeight="1">
      <c r="A24" s="1">
        <v>19</v>
      </c>
      <c r="B24" s="4" t="s">
        <v>446</v>
      </c>
      <c r="C24" s="14">
        <v>8</v>
      </c>
      <c r="D24" s="181"/>
      <c r="E24" s="182">
        <v>0</v>
      </c>
      <c r="F24" s="184">
        <v>0</v>
      </c>
      <c r="G24" s="182">
        <v>0</v>
      </c>
      <c r="H24" s="182"/>
      <c r="I24" s="182">
        <v>0</v>
      </c>
      <c r="J24" s="184">
        <v>0</v>
      </c>
      <c r="K24" s="182">
        <v>0</v>
      </c>
      <c r="L24" s="182">
        <v>0</v>
      </c>
      <c r="M24" s="182">
        <v>-1</v>
      </c>
      <c r="N24" s="182"/>
      <c r="O24" s="182"/>
      <c r="P24" s="182">
        <v>0</v>
      </c>
      <c r="Q24" s="182"/>
      <c r="R24" s="182">
        <v>4</v>
      </c>
      <c r="S24" s="184">
        <v>0</v>
      </c>
      <c r="T24" s="182">
        <v>0</v>
      </c>
      <c r="U24" s="182"/>
      <c r="V24" s="182"/>
      <c r="W24" s="182">
        <v>-3</v>
      </c>
      <c r="X24" s="182"/>
      <c r="Y24" s="182">
        <v>0</v>
      </c>
      <c r="Z24" s="184">
        <v>0</v>
      </c>
      <c r="AA24" s="182">
        <v>0</v>
      </c>
      <c r="AB24" s="182">
        <v>0</v>
      </c>
      <c r="AC24" s="182">
        <v>0</v>
      </c>
      <c r="AD24" s="182"/>
      <c r="AE24" s="182">
        <v>0</v>
      </c>
      <c r="AF24" s="182">
        <v>0</v>
      </c>
      <c r="AG24" s="14">
        <v>0</v>
      </c>
      <c r="AH24" s="14"/>
    </row>
    <row r="25" spans="1:34" ht="18" customHeight="1">
      <c r="A25" s="1">
        <v>20</v>
      </c>
      <c r="B25" s="39" t="s">
        <v>63</v>
      </c>
      <c r="C25" s="14">
        <v>27</v>
      </c>
      <c r="D25" s="181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4">
        <v>0</v>
      </c>
      <c r="AH25" s="14"/>
    </row>
    <row r="26" spans="1:34" ht="18" customHeight="1">
      <c r="A26" s="1">
        <v>21</v>
      </c>
      <c r="B26" s="47"/>
      <c r="C26" s="47"/>
      <c r="D26" s="48">
        <v>42089.50347222222</v>
      </c>
      <c r="E26" s="47"/>
      <c r="F26" s="48">
        <v>42089.60763888889</v>
      </c>
      <c r="G26" s="47"/>
      <c r="H26" s="48" t="s">
        <v>12</v>
      </c>
      <c r="I26" s="47"/>
      <c r="J26" s="47"/>
      <c r="K26" s="48">
        <v>0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4" ht="18" customHeight="1">
      <c r="A27" s="1">
        <v>22</v>
      </c>
      <c r="B27" s="186" t="s">
        <v>13</v>
      </c>
      <c r="C27" s="187"/>
      <c r="D27" s="193">
        <v>42089.50347222222</v>
      </c>
      <c r="E27" s="193"/>
      <c r="F27" s="193"/>
      <c r="G27" s="193"/>
      <c r="H27" s="194"/>
      <c r="I27" s="57"/>
      <c r="J27" s="57"/>
      <c r="K27" s="57"/>
      <c r="L27" s="195" t="s">
        <v>9</v>
      </c>
      <c r="M27" s="196"/>
      <c r="N27" s="196"/>
      <c r="O27" s="196"/>
      <c r="P27" s="193">
        <v>42089.60763888889</v>
      </c>
      <c r="Q27" s="197"/>
      <c r="R27" s="197"/>
      <c r="S27" s="197"/>
      <c r="T27" s="198"/>
      <c r="U27" s="57"/>
      <c r="V27" s="57"/>
      <c r="W27" s="57"/>
      <c r="X27" s="195" t="s">
        <v>8</v>
      </c>
      <c r="Y27" s="196"/>
      <c r="Z27" s="196"/>
      <c r="AA27" s="196"/>
      <c r="AB27" s="199" t="s">
        <v>12</v>
      </c>
      <c r="AC27" s="199"/>
      <c r="AD27" s="199"/>
      <c r="AE27" s="199"/>
      <c r="AF27" s="199"/>
      <c r="AG27" s="199"/>
      <c r="AH27" s="177" t="s">
        <v>476</v>
      </c>
    </row>
    <row r="28" spans="1:34" ht="33">
      <c r="A28" s="1">
        <v>23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4"/>
      <c r="AA28" s="54"/>
      <c r="AB28" s="190">
        <v>0</v>
      </c>
      <c r="AC28" s="191"/>
      <c r="AD28" s="191"/>
      <c r="AE28" s="191"/>
      <c r="AF28" s="191"/>
      <c r="AG28" s="191"/>
      <c r="AH28" s="192"/>
    </row>
    <row r="29" spans="1:34" ht="15.75">
      <c r="A29" s="1">
        <v>24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5"/>
    </row>
    <row r="30" spans="1:34" ht="15.75">
      <c r="A30" s="1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  <c r="AA30" s="60"/>
      <c r="AB30" s="60"/>
      <c r="AC30" s="60"/>
      <c r="AD30" s="60"/>
      <c r="AE30" s="60"/>
      <c r="AF30" s="60"/>
      <c r="AG30" s="60"/>
      <c r="AH30" s="62"/>
    </row>
    <row r="31" spans="1:34" ht="15.75">
      <c r="A31" s="1">
        <v>26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ht="15.75">
      <c r="A32" s="1">
        <v>27</v>
      </c>
    </row>
    <row r="33" ht="15.75">
      <c r="A33" s="1">
        <v>28</v>
      </c>
    </row>
    <row r="34" ht="15.75">
      <c r="A34" s="1">
        <v>29</v>
      </c>
    </row>
    <row r="35" ht="15.75">
      <c r="A35" s="1">
        <v>30</v>
      </c>
    </row>
    <row r="36" ht="15.75">
      <c r="A36" s="1">
        <v>30</v>
      </c>
    </row>
    <row r="37" ht="15.75">
      <c r="A37" s="1">
        <v>30</v>
      </c>
    </row>
    <row r="38" ht="15.75">
      <c r="A38" s="1">
        <v>30</v>
      </c>
    </row>
    <row r="39" ht="15.75">
      <c r="A39" s="1">
        <v>30</v>
      </c>
    </row>
    <row r="40" ht="15.75">
      <c r="A40">
        <v>30</v>
      </c>
    </row>
    <row r="41" ht="15.75">
      <c r="A41">
        <v>30</v>
      </c>
    </row>
  </sheetData>
  <sheetProtection sheet="1" objects="1" scenarios="1"/>
  <mergeCells count="6">
    <mergeCell ref="AB28:AH28"/>
    <mergeCell ref="D27:H27"/>
    <mergeCell ref="L27:O27"/>
    <mergeCell ref="P27:T27"/>
    <mergeCell ref="X27:AA27"/>
    <mergeCell ref="AB27:AG27"/>
  </mergeCells>
  <conditionalFormatting sqref="AB30 I29:O29 B29:C29 U29:AB29 AH6:AH27">
    <cfRule type="cellIs" priority="43" dxfId="95" operator="equal">
      <formula>0</formula>
    </cfRule>
  </conditionalFormatting>
  <conditionalFormatting sqref="AB30 I29:O29 B29:C29 U29:AB29">
    <cfRule type="cellIs" priority="42" dxfId="95" operator="equal">
      <formula>0</formula>
    </cfRule>
  </conditionalFormatting>
  <conditionalFormatting sqref="AB30 I29:O29 B29:C29 U29:AB29">
    <cfRule type="cellIs" priority="41" dxfId="95" operator="equal">
      <formula>0</formula>
    </cfRule>
  </conditionalFormatting>
  <conditionalFormatting sqref="AB30 I29:O29 B29:C29 U29:AB29">
    <cfRule type="cellIs" priority="40" dxfId="95" operator="equal">
      <formula>0</formula>
    </cfRule>
  </conditionalFormatting>
  <conditionalFormatting sqref="AB30 I29:O29 B29:C29 U29:AB29">
    <cfRule type="cellIs" priority="39" dxfId="95" operator="equal">
      <formula>0</formula>
    </cfRule>
  </conditionalFormatting>
  <conditionalFormatting sqref="AB30 I29:O29 B29:C29 U29:AB29">
    <cfRule type="cellIs" priority="38" dxfId="95" operator="equal">
      <formula>0</formula>
    </cfRule>
  </conditionalFormatting>
  <conditionalFormatting sqref="AB30 I29:O29 B29:C29 U29:AB29">
    <cfRule type="cellIs" priority="37" dxfId="95" operator="equal">
      <formula>0</formula>
    </cfRule>
  </conditionalFormatting>
  <conditionalFormatting sqref="AB30 I29:O29 B29:C29 U29:AB29">
    <cfRule type="cellIs" priority="36" dxfId="95" operator="equal">
      <formula>0</formula>
    </cfRule>
  </conditionalFormatting>
  <conditionalFormatting sqref="AB30 I29:O29 B29:C29 U29:AB29">
    <cfRule type="cellIs" priority="35" dxfId="95" operator="equal">
      <formula>0</formula>
    </cfRule>
  </conditionalFormatting>
  <conditionalFormatting sqref="AB30 I29:O29 B29:C29 U29:AB29">
    <cfRule type="cellIs" priority="34" dxfId="95" operator="equal">
      <formula>0</formula>
    </cfRule>
  </conditionalFormatting>
  <conditionalFormatting sqref="AB30 I29:O29 B29:C29 U29:AB29">
    <cfRule type="cellIs" priority="33" dxfId="95" operator="equal">
      <formula>0</formula>
    </cfRule>
  </conditionalFormatting>
  <conditionalFormatting sqref="AB30 I29:O29 B29:C29 U29:AB29">
    <cfRule type="cellIs" priority="32" dxfId="95" operator="equal">
      <formula>0</formula>
    </cfRule>
  </conditionalFormatting>
  <conditionalFormatting sqref="AB30 I29:O29 B29:C29 U29:AB29">
    <cfRule type="cellIs" priority="31" dxfId="95" operator="equal">
      <formula>0</formula>
    </cfRule>
  </conditionalFormatting>
  <conditionalFormatting sqref="AB30 I29:O29 B29:C29 U29:AB29">
    <cfRule type="cellIs" priority="30" dxfId="95" operator="equal">
      <formula>0</formula>
    </cfRule>
  </conditionalFormatting>
  <conditionalFormatting sqref="AB30 I29:O29 B29:C29 U29:AB29">
    <cfRule type="cellIs" priority="29" dxfId="95" operator="equal">
      <formula>0</formula>
    </cfRule>
  </conditionalFormatting>
  <conditionalFormatting sqref="AB30 I29:O29 B29:C29 U29:AB29">
    <cfRule type="cellIs" priority="28" dxfId="95" operator="equal">
      <formula>0</formula>
    </cfRule>
  </conditionalFormatting>
  <conditionalFormatting sqref="AB30 I29:O29 B29:C29 U29:AB29">
    <cfRule type="cellIs" priority="27" dxfId="95" operator="equal">
      <formula>0</formula>
    </cfRule>
  </conditionalFormatting>
  <conditionalFormatting sqref="AB30 I29:O29 B29:C29 U29:AB29">
    <cfRule type="cellIs" priority="26" dxfId="95" operator="equal">
      <formula>0</formula>
    </cfRule>
  </conditionalFormatting>
  <conditionalFormatting sqref="AB30 I29:O29 B29:C29 U29:AB29">
    <cfRule type="cellIs" priority="25" dxfId="95" operator="equal">
      <formula>0</formula>
    </cfRule>
  </conditionalFormatting>
  <conditionalFormatting sqref="AB30 I29:O29 B29:C29 U29:AB29">
    <cfRule type="cellIs" priority="24" dxfId="95" operator="equal">
      <formula>0</formula>
    </cfRule>
  </conditionalFormatting>
  <conditionalFormatting sqref="AB30 I29:O29 B29:C29 U29:AB29">
    <cfRule type="cellIs" priority="23" dxfId="95" operator="equal">
      <formula>0</formula>
    </cfRule>
  </conditionalFormatting>
  <conditionalFormatting sqref="AB30 I29:O29 B29:C29 U29:AB29">
    <cfRule type="cellIs" priority="22" dxfId="95" operator="equal">
      <formula>0</formula>
    </cfRule>
  </conditionalFormatting>
  <conditionalFormatting sqref="AB30 I29:O29 B29:C29 U29:AB29">
    <cfRule type="cellIs" priority="21" dxfId="95" operator="equal">
      <formula>0</formula>
    </cfRule>
  </conditionalFormatting>
  <conditionalFormatting sqref="AB30 I29:O29 B29:C29 U29:AB29">
    <cfRule type="cellIs" priority="20" dxfId="95" operator="equal">
      <formula>0</formula>
    </cfRule>
  </conditionalFormatting>
  <conditionalFormatting sqref="AB30 I29:O29 B29:C29 U29:AB29">
    <cfRule type="cellIs" priority="19" dxfId="95" operator="equal">
      <formula>0</formula>
    </cfRule>
  </conditionalFormatting>
  <conditionalFormatting sqref="AB30 I29:O29 B29:C29 U29:AB29">
    <cfRule type="cellIs" priority="18" dxfId="95" operator="equal">
      <formula>0</formula>
    </cfRule>
  </conditionalFormatting>
  <conditionalFormatting sqref="AB30 I29:O29 B29:C29 U29:AB29">
    <cfRule type="cellIs" priority="17" dxfId="95" operator="equal">
      <formula>0</formula>
    </cfRule>
  </conditionalFormatting>
  <conditionalFormatting sqref="AB30 I29:O29 B29:C29 U29:AB29">
    <cfRule type="cellIs" priority="16" dxfId="95" operator="equal">
      <formula>0</formula>
    </cfRule>
  </conditionalFormatting>
  <conditionalFormatting sqref="AB30 I29:O29 B29:C29 U29:AB29">
    <cfRule type="cellIs" priority="15" dxfId="95" operator="equal">
      <formula>0</formula>
    </cfRule>
  </conditionalFormatting>
  <conditionalFormatting sqref="AB30 I29:O29 B29:C29 U29:AB29">
    <cfRule type="cellIs" priority="14" dxfId="95" operator="equal">
      <formula>0</formula>
    </cfRule>
  </conditionalFormatting>
  <conditionalFormatting sqref="AB30 I29:O29 B29:C29 U29:AB29">
    <cfRule type="cellIs" priority="13" dxfId="95" operator="equal">
      <formula>0</formula>
    </cfRule>
  </conditionalFormatting>
  <conditionalFormatting sqref="AB30 I29:O29 B29:C29 U29:AB29">
    <cfRule type="cellIs" priority="12" dxfId="95" operator="equal">
      <formula>0</formula>
    </cfRule>
  </conditionalFormatting>
  <conditionalFormatting sqref="AB30 I29:O29 B29:C29 U29:AB29">
    <cfRule type="cellIs" priority="11" dxfId="95" operator="equal">
      <formula>0</formula>
    </cfRule>
  </conditionalFormatting>
  <conditionalFormatting sqref="AB30 I29:O29 B29:C29 U29:AB29">
    <cfRule type="cellIs" priority="10" dxfId="95" operator="equal">
      <formula>0</formula>
    </cfRule>
  </conditionalFormatting>
  <conditionalFormatting sqref="AB30 I29:O29 B29:C29 U29:AB29">
    <cfRule type="cellIs" priority="9" dxfId="95" operator="equal">
      <formula>0</formula>
    </cfRule>
  </conditionalFormatting>
  <conditionalFormatting sqref="AB30 I29:O29 B29:C29 U29:AB29">
    <cfRule type="cellIs" priority="8" dxfId="95" operator="equal">
      <formula>0</formula>
    </cfRule>
  </conditionalFormatting>
  <conditionalFormatting sqref="AB30 I29:O29 B29:C29 U29:AB29">
    <cfRule type="cellIs" priority="7" dxfId="95" operator="equal">
      <formula>0</formula>
    </cfRule>
  </conditionalFormatting>
  <conditionalFormatting sqref="AB30 I29:O29 B29:C29 U29:AB29">
    <cfRule type="cellIs" priority="6" dxfId="95" operator="equal">
      <formula>0</formula>
    </cfRule>
  </conditionalFormatting>
  <conditionalFormatting sqref="AB30 I29:O29 B29:C29 U29:AB29">
    <cfRule type="cellIs" priority="5" dxfId="95" operator="equal">
      <formula>0</formula>
    </cfRule>
  </conditionalFormatting>
  <conditionalFormatting sqref="AB28 I27:O27 B27:C27 U27:AB27 AH6:AH25">
    <cfRule type="cellIs" priority="4" dxfId="95" operator="equal">
      <formula>0</formula>
    </cfRule>
  </conditionalFormatting>
  <conditionalFormatting sqref="AB28 I27:O27 B27:C27 U27:AB27 AH6:AH25">
    <cfRule type="cellIs" priority="3" dxfId="95" operator="equal">
      <formula>0</formula>
    </cfRule>
  </conditionalFormatting>
  <conditionalFormatting sqref="AB28 I27:O27 B27:C27 U27:AB27 AH6:AH25">
    <cfRule type="cellIs" priority="2" dxfId="95" operator="equal">
      <formula>0</formula>
    </cfRule>
  </conditionalFormatting>
  <conditionalFormatting sqref="AB28 I27:O27 B27:C27 U27:AB27 AH6:AH25">
    <cfRule type="cellIs" priority="1" dxfId="95" operator="equal">
      <formula>0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/>
  <dimension ref="A2:AG18"/>
  <sheetViews>
    <sheetView zoomScalePageLayoutView="0" workbookViewId="0" topLeftCell="A1">
      <selection activeCell="I27" sqref="I27"/>
    </sheetView>
  </sheetViews>
  <sheetFormatPr defaultColWidth="9.00390625" defaultRowHeight="15.75"/>
  <sheetData>
    <row r="2" spans="11:20" ht="25.5">
      <c r="K2" s="44"/>
      <c r="L2" s="44"/>
      <c r="M2" s="44"/>
      <c r="N2" s="44"/>
      <c r="O2" s="44"/>
      <c r="P2" s="44"/>
      <c r="Q2" s="44"/>
      <c r="R2" s="44"/>
      <c r="S2" s="44"/>
      <c r="T2" s="44"/>
    </row>
    <row r="4" spans="1:33" ht="25.5">
      <c r="A4" s="2"/>
      <c r="B4" s="11"/>
      <c r="C4" s="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8"/>
      <c r="AG4" s="8"/>
    </row>
    <row r="5" spans="1:33" ht="19.5" thickBot="1">
      <c r="A5" s="2"/>
      <c r="B5" s="5"/>
      <c r="C5" s="5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5"/>
      <c r="AG5" s="5"/>
    </row>
    <row r="6" spans="1:33" ht="25.5">
      <c r="A6" s="1"/>
      <c r="B6" s="6"/>
      <c r="C6" s="15"/>
      <c r="D6" s="3"/>
      <c r="E6" s="3"/>
      <c r="F6" s="4"/>
      <c r="G6" s="3"/>
      <c r="H6" s="3"/>
      <c r="I6" s="4"/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3"/>
      <c r="AG6" s="43"/>
    </row>
    <row r="7" spans="1:33" ht="25.5">
      <c r="A7" s="1"/>
      <c r="B7" s="7"/>
      <c r="C7" s="1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</row>
    <row r="8" spans="1:33" ht="25.5">
      <c r="A8" s="1"/>
      <c r="B8" s="7"/>
      <c r="C8" s="1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14"/>
      <c r="AG8" s="14"/>
    </row>
    <row r="9" spans="1:33" ht="25.5">
      <c r="A9" s="1"/>
      <c r="B9" s="7"/>
      <c r="C9" s="1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4"/>
      <c r="AG9" s="14"/>
    </row>
    <row r="10" spans="1:33" ht="25.5">
      <c r="A10" s="1"/>
      <c r="B10" s="7"/>
      <c r="C10" s="1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4"/>
      <c r="AG10" s="14"/>
    </row>
    <row r="11" spans="1:33" ht="25.5">
      <c r="A11" s="1"/>
      <c r="B11" s="7"/>
      <c r="C11" s="1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4"/>
      <c r="AG11" s="14"/>
    </row>
    <row r="12" spans="1:33" ht="25.5">
      <c r="A12" s="1"/>
      <c r="B12" s="7"/>
      <c r="C12" s="1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14"/>
      <c r="AG12" s="14"/>
    </row>
    <row r="13" spans="1:33" ht="25.5">
      <c r="A13" s="1"/>
      <c r="B13" s="7"/>
      <c r="C13" s="1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4"/>
      <c r="AG13" s="14"/>
    </row>
    <row r="14" spans="1:33" ht="25.5">
      <c r="A14" s="1"/>
      <c r="B14" s="7"/>
      <c r="C14" s="1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4"/>
      <c r="AG14" s="14"/>
    </row>
    <row r="15" spans="1:33" ht="25.5">
      <c r="A15" s="1"/>
      <c r="B15" s="7"/>
      <c r="C15" s="1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4"/>
      <c r="AG15" s="14"/>
    </row>
    <row r="16" spans="2:33" ht="15.75">
      <c r="B16" s="47"/>
      <c r="C16" s="48"/>
      <c r="D16" s="47"/>
      <c r="E16" s="48"/>
      <c r="F16" s="47"/>
      <c r="G16" s="48"/>
      <c r="H16" s="47"/>
      <c r="I16" s="47"/>
      <c r="J16" s="48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2:33" ht="33">
      <c r="B17" s="34"/>
      <c r="C17" s="32"/>
      <c r="D17" s="32"/>
      <c r="E17" s="32"/>
      <c r="F17" s="32"/>
      <c r="G17" s="33"/>
      <c r="H17" s="2"/>
      <c r="I17" s="2"/>
      <c r="J17" s="2"/>
      <c r="K17" s="34"/>
      <c r="L17" s="35"/>
      <c r="M17" s="35"/>
      <c r="N17" s="35"/>
      <c r="O17" s="32"/>
      <c r="P17" s="45"/>
      <c r="Q17" s="45"/>
      <c r="R17" s="45"/>
      <c r="S17" s="46"/>
      <c r="T17" s="2"/>
      <c r="U17" s="2"/>
      <c r="V17" s="2"/>
      <c r="W17" s="34"/>
      <c r="X17" s="35"/>
      <c r="Y17" s="35"/>
      <c r="Z17" s="36"/>
      <c r="AA17" s="29"/>
      <c r="AB17" s="30"/>
      <c r="AC17" s="30"/>
      <c r="AD17" s="30"/>
      <c r="AE17" s="30"/>
      <c r="AF17" s="30"/>
      <c r="AG17" s="31"/>
    </row>
    <row r="18" spans="24:33" ht="33">
      <c r="X18" s="10"/>
      <c r="Y18" s="18"/>
      <c r="Z18" s="18"/>
      <c r="AA18" s="28"/>
      <c r="AB18" s="28"/>
      <c r="AC18" s="28"/>
      <c r="AD18" s="28"/>
      <c r="AE18" s="28"/>
      <c r="AF18" s="28"/>
      <c r="AG18" s="28"/>
    </row>
  </sheetData>
  <sheetProtection/>
  <conditionalFormatting sqref="AG6:AG15 H17:N17 B17 T17:AA17 AA18">
    <cfRule type="cellIs" priority="8" dxfId="95" operator="equal">
      <formula>0</formula>
    </cfRule>
  </conditionalFormatting>
  <conditionalFormatting sqref="AG6:AG15 H17:N17 B17 T17:AA17 AA18">
    <cfRule type="cellIs" priority="7" dxfId="95" operator="equal">
      <formula>0</formula>
    </cfRule>
  </conditionalFormatting>
  <conditionalFormatting sqref="AG6:AG15 H17:N17 B17 T17:AA17 AA18">
    <cfRule type="cellIs" priority="6" dxfId="95" operator="equal">
      <formula>0</formula>
    </cfRule>
  </conditionalFormatting>
  <conditionalFormatting sqref="AG6:AG15 H17:N17 B17 T17:AA17 AA18">
    <cfRule type="cellIs" priority="5" dxfId="95" operator="equal">
      <formula>0</formula>
    </cfRule>
  </conditionalFormatting>
  <conditionalFormatting sqref="AG6:AG15 H17:N17 B17 T17:AA17 AA18">
    <cfRule type="cellIs" priority="4" dxfId="95" operator="equal">
      <formula>0</formula>
    </cfRule>
  </conditionalFormatting>
  <conditionalFormatting sqref="AG6:AG15 H17:N17 B17 T17:AA17 AA18">
    <cfRule type="cellIs" priority="3" dxfId="95" operator="equal">
      <formula>0</formula>
    </cfRule>
  </conditionalFormatting>
  <conditionalFormatting sqref="AG6:AG15 H17:N17 B17 T17:AA17 AA18">
    <cfRule type="cellIs" priority="2" dxfId="95" operator="equal">
      <formula>0</formula>
    </cfRule>
  </conditionalFormatting>
  <conditionalFormatting sqref="AG6:AG15 H17:N17 B17 T17:AA17 AA18">
    <cfRule type="cellIs" priority="1" dxfId="95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/>
  <dimension ref="A1:AI16"/>
  <sheetViews>
    <sheetView zoomScale="70" zoomScaleNormal="70" zoomScalePageLayoutView="0" workbookViewId="0" topLeftCell="A1">
      <selection activeCell="C14" sqref="C14"/>
    </sheetView>
  </sheetViews>
  <sheetFormatPr defaultColWidth="9.00390625" defaultRowHeight="15.75"/>
  <cols>
    <col min="1" max="1" width="6.00390625" style="0" customWidth="1"/>
    <col min="2" max="2" width="20.25390625" style="0" customWidth="1"/>
    <col min="3" max="3" width="4.875" style="0" customWidth="1"/>
    <col min="4" max="31" width="4.125" style="0" customWidth="1"/>
    <col min="32" max="32" width="7.75390625" style="0" customWidth="1"/>
    <col min="33" max="33" width="7.25390625" style="0" customWidth="1"/>
  </cols>
  <sheetData>
    <row r="1" spans="1:33" ht="15.75">
      <c r="A1">
        <f>+главная!A1</f>
        <v>0</v>
      </c>
      <c r="B1">
        <f>+главная!B1</f>
        <v>0</v>
      </c>
      <c r="C1">
        <f>+главная!D1</f>
        <v>0</v>
      </c>
      <c r="D1">
        <f>+главная!E1</f>
        <v>0</v>
      </c>
      <c r="E1">
        <f>+главная!F1</f>
        <v>0</v>
      </c>
      <c r="F1">
        <f>+главная!G1</f>
        <v>0</v>
      </c>
      <c r="G1">
        <f>+главная!H1</f>
        <v>0</v>
      </c>
      <c r="H1">
        <f>+главная!I1</f>
        <v>0</v>
      </c>
      <c r="I1">
        <f>+главная!J1</f>
        <v>0</v>
      </c>
      <c r="J1">
        <f>+главная!K1</f>
        <v>0</v>
      </c>
      <c r="K1">
        <f>+главная!L1</f>
        <v>0</v>
      </c>
      <c r="L1">
        <f>+главная!M1</f>
        <v>0</v>
      </c>
      <c r="M1">
        <f>+главная!N1</f>
        <v>0</v>
      </c>
      <c r="N1">
        <f>+главная!O1</f>
        <v>0</v>
      </c>
      <c r="O1">
        <f>+главная!P1</f>
        <v>0</v>
      </c>
      <c r="P1">
        <f>+главная!Q1</f>
        <v>0</v>
      </c>
      <c r="Q1">
        <f>+главная!R1</f>
        <v>0</v>
      </c>
      <c r="R1">
        <f>+главная!S1</f>
        <v>0</v>
      </c>
      <c r="S1">
        <f>+главная!T1</f>
        <v>0</v>
      </c>
      <c r="T1">
        <f>+главная!U1</f>
        <v>0</v>
      </c>
      <c r="U1">
        <f>+главная!V1</f>
        <v>0</v>
      </c>
      <c r="V1">
        <f>+главная!W1</f>
        <v>0</v>
      </c>
      <c r="W1">
        <f>+главная!X1</f>
        <v>0</v>
      </c>
      <c r="X1">
        <f>+главная!Y1</f>
        <v>0</v>
      </c>
      <c r="Y1">
        <f>+главная!Z1</f>
        <v>0</v>
      </c>
      <c r="Z1">
        <f>+главная!AA1</f>
        <v>0</v>
      </c>
      <c r="AA1">
        <f>+главная!AB1</f>
        <v>0</v>
      </c>
      <c r="AB1">
        <f>+главная!AC1</f>
        <v>0</v>
      </c>
      <c r="AC1">
        <f>+главная!AD1</f>
        <v>0</v>
      </c>
      <c r="AD1">
        <f>+главная!AE1</f>
        <v>0</v>
      </c>
      <c r="AE1">
        <f>+главная!AF1</f>
        <v>0</v>
      </c>
      <c r="AF1">
        <f>+главная!AG1</f>
        <v>0</v>
      </c>
      <c r="AG1">
        <f>+главная!AH1</f>
        <v>0</v>
      </c>
    </row>
    <row r="2" spans="1:33" ht="23.25" customHeight="1">
      <c r="A2">
        <f>+главная!A2</f>
        <v>0</v>
      </c>
      <c r="B2">
        <f>+главная!B2</f>
        <v>0</v>
      </c>
      <c r="C2">
        <f>+главная!D2</f>
        <v>0</v>
      </c>
      <c r="D2">
        <f>+главная!E2</f>
        <v>0</v>
      </c>
      <c r="E2">
        <f>+главная!F2</f>
        <v>0</v>
      </c>
      <c r="F2">
        <f>+главная!G2</f>
        <v>0</v>
      </c>
      <c r="H2">
        <f>+главная!I2</f>
        <v>0</v>
      </c>
      <c r="I2">
        <f>+главная!J2</f>
        <v>0</v>
      </c>
      <c r="J2">
        <f>+главная!K2</f>
        <v>0</v>
      </c>
      <c r="K2" s="204" t="str">
        <f>+главная!L2</f>
        <v>Игра "Домино"</v>
      </c>
      <c r="L2" s="204"/>
      <c r="M2" s="204"/>
      <c r="N2" s="204"/>
      <c r="O2" s="204"/>
      <c r="P2" s="204"/>
      <c r="Q2" s="204"/>
      <c r="R2" s="204"/>
      <c r="S2" s="204"/>
      <c r="T2" s="204"/>
      <c r="U2">
        <f>+главная!V2</f>
        <v>0</v>
      </c>
      <c r="V2">
        <f>+главная!W2</f>
        <v>0</v>
      </c>
      <c r="W2">
        <f>+главная!X2</f>
        <v>0</v>
      </c>
      <c r="X2">
        <f>+главная!Y2</f>
        <v>0</v>
      </c>
      <c r="Y2">
        <f>+главная!Z2</f>
        <v>0</v>
      </c>
      <c r="Z2">
        <f>+главная!AA2</f>
        <v>0</v>
      </c>
      <c r="AA2">
        <f>+главная!AB2</f>
        <v>0</v>
      </c>
      <c r="AB2">
        <f>+главная!AC2</f>
        <v>0</v>
      </c>
      <c r="AC2">
        <f>+главная!AD2</f>
        <v>0</v>
      </c>
      <c r="AD2">
        <f>+главная!AE2</f>
        <v>0</v>
      </c>
      <c r="AE2">
        <f>+главная!AF2</f>
        <v>0</v>
      </c>
      <c r="AF2">
        <f>+главная!AG2</f>
        <v>0</v>
      </c>
      <c r="AG2">
        <f>+главная!AH2</f>
        <v>0</v>
      </c>
    </row>
    <row r="3" spans="1:33" ht="15.75">
      <c r="A3">
        <f>+главная!A3</f>
        <v>0</v>
      </c>
      <c r="B3">
        <f>+главная!B3</f>
        <v>0</v>
      </c>
      <c r="C3">
        <f>+главная!D3</f>
        <v>0</v>
      </c>
      <c r="D3">
        <f>+главная!E3</f>
        <v>0</v>
      </c>
      <c r="E3">
        <f>+главная!F3</f>
        <v>0</v>
      </c>
      <c r="F3">
        <f>+главная!G3</f>
        <v>0</v>
      </c>
      <c r="G3">
        <f>+главная!H3</f>
        <v>0</v>
      </c>
      <c r="H3">
        <f>+главная!I3</f>
        <v>0</v>
      </c>
      <c r="I3">
        <f>+главная!J3</f>
        <v>0</v>
      </c>
      <c r="J3">
        <f>+главная!K3</f>
        <v>0</v>
      </c>
      <c r="K3">
        <f>+главная!L3</f>
        <v>0</v>
      </c>
      <c r="L3">
        <f>+главная!M3</f>
        <v>0</v>
      </c>
      <c r="M3">
        <f>+главная!N3</f>
        <v>0</v>
      </c>
      <c r="N3">
        <f>+главная!O3</f>
        <v>0</v>
      </c>
      <c r="O3">
        <f>+главная!P3</f>
        <v>0</v>
      </c>
      <c r="P3">
        <f>+главная!Q3</f>
        <v>0</v>
      </c>
      <c r="Q3">
        <f>+главная!R3</f>
        <v>0</v>
      </c>
      <c r="R3">
        <f>+главная!S3</f>
        <v>0</v>
      </c>
      <c r="S3">
        <f>+главная!T3</f>
        <v>0</v>
      </c>
      <c r="T3">
        <f>+главная!U3</f>
        <v>0</v>
      </c>
      <c r="U3">
        <f>+главная!V3</f>
        <v>0</v>
      </c>
      <c r="V3">
        <f>+главная!W3</f>
        <v>0</v>
      </c>
      <c r="W3">
        <f>+главная!X3</f>
        <v>0</v>
      </c>
      <c r="X3">
        <f>+главная!Y3</f>
        <v>0</v>
      </c>
      <c r="Y3">
        <f>+главная!Z3</f>
        <v>0</v>
      </c>
      <c r="Z3">
        <f>+главная!AA3</f>
        <v>0</v>
      </c>
      <c r="AA3">
        <f>+главная!AB3</f>
        <v>0</v>
      </c>
      <c r="AB3">
        <f>+главная!AC3</f>
        <v>0</v>
      </c>
      <c r="AC3">
        <f>+главная!AD3</f>
        <v>0</v>
      </c>
      <c r="AD3">
        <f>+главная!AE3</f>
        <v>0</v>
      </c>
      <c r="AE3">
        <f>+главная!AF3</f>
        <v>0</v>
      </c>
      <c r="AF3">
        <f>+главная!AG3</f>
        <v>0</v>
      </c>
      <c r="AG3">
        <f>+главная!AH3</f>
        <v>0</v>
      </c>
    </row>
    <row r="4" spans="1:33" s="2" customFormat="1" ht="40.5" customHeight="1">
      <c r="A4" s="2">
        <f>+главная!A4</f>
        <v>0</v>
      </c>
      <c r="B4" s="11" t="str">
        <f>+главная!B4</f>
        <v>Команда</v>
      </c>
      <c r="C4" s="9" t="str">
        <f>+главная!D4</f>
        <v>штраф</v>
      </c>
      <c r="D4" s="12">
        <f>+главная!E4</f>
        <v>0</v>
      </c>
      <c r="E4" s="12">
        <f>+главная!F4</f>
        <v>0</v>
      </c>
      <c r="F4" s="12">
        <f>+главная!G4</f>
        <v>0</v>
      </c>
      <c r="G4" s="12">
        <f>+главная!H4</f>
        <v>0</v>
      </c>
      <c r="H4" s="12">
        <f>+главная!I4</f>
        <v>0</v>
      </c>
      <c r="I4" s="12">
        <f>+главная!J4</f>
        <v>0</v>
      </c>
      <c r="J4" s="12">
        <f>+главная!K4</f>
        <v>0</v>
      </c>
      <c r="K4" s="12">
        <f>+главная!L4</f>
        <v>1</v>
      </c>
      <c r="L4" s="12">
        <f>+главная!M4</f>
        <v>1</v>
      </c>
      <c r="M4" s="12">
        <f>+главная!N4</f>
        <v>1</v>
      </c>
      <c r="N4" s="12">
        <f>+главная!O4</f>
        <v>1</v>
      </c>
      <c r="O4" s="12">
        <f>+главная!P4</f>
        <v>1</v>
      </c>
      <c r="P4" s="12">
        <f>+главная!Q4</f>
        <v>1</v>
      </c>
      <c r="Q4" s="12">
        <f>+главная!R4</f>
        <v>2</v>
      </c>
      <c r="R4" s="12">
        <f>+главная!S4</f>
        <v>2</v>
      </c>
      <c r="S4" s="12">
        <f>+главная!T4</f>
        <v>2</v>
      </c>
      <c r="T4" s="12">
        <f>+главная!U4</f>
        <v>2</v>
      </c>
      <c r="U4" s="12">
        <f>+главная!V4</f>
        <v>2</v>
      </c>
      <c r="V4" s="12">
        <f>+главная!W4</f>
        <v>3</v>
      </c>
      <c r="W4" s="12">
        <f>+главная!X4</f>
        <v>3</v>
      </c>
      <c r="X4" s="12">
        <f>+главная!Y4</f>
        <v>3</v>
      </c>
      <c r="Y4" s="12">
        <f>+главная!Z4</f>
        <v>3</v>
      </c>
      <c r="Z4" s="12">
        <f>+главная!AA4</f>
        <v>4</v>
      </c>
      <c r="AA4" s="12">
        <f>+главная!AB4</f>
        <v>4</v>
      </c>
      <c r="AB4" s="12">
        <f>+главная!AC4</f>
        <v>4</v>
      </c>
      <c r="AC4" s="12">
        <f>+главная!AD4</f>
        <v>5</v>
      </c>
      <c r="AD4" s="12">
        <f>+главная!AE4</f>
        <v>5</v>
      </c>
      <c r="AE4" s="12">
        <f>+главная!AF4</f>
        <v>6</v>
      </c>
      <c r="AF4" s="8" t="str">
        <f>+главная!AG4</f>
        <v>Сумма</v>
      </c>
      <c r="AG4" s="8" t="str">
        <f>+главная!AH4</f>
        <v>Место</v>
      </c>
    </row>
    <row r="5" spans="1:33" s="2" customFormat="1" ht="40.5" customHeight="1" thickBot="1">
      <c r="A5" s="2">
        <f>+главная!A5</f>
        <v>0</v>
      </c>
      <c r="B5" s="5">
        <f>+главная!B5</f>
        <v>0</v>
      </c>
      <c r="C5" s="5">
        <f>+главная!D5</f>
        <v>0</v>
      </c>
      <c r="D5" s="13">
        <f>+главная!E5</f>
        <v>0</v>
      </c>
      <c r="E5" s="13">
        <f>+главная!F5</f>
        <v>1</v>
      </c>
      <c r="F5" s="13">
        <f>+главная!G5</f>
        <v>2</v>
      </c>
      <c r="G5" s="13">
        <f>+главная!H5</f>
        <v>3</v>
      </c>
      <c r="H5" s="13">
        <f>+главная!I5</f>
        <v>4</v>
      </c>
      <c r="I5" s="13">
        <f>+главная!J5</f>
        <v>5</v>
      </c>
      <c r="J5" s="13">
        <f>+главная!K5</f>
        <v>6</v>
      </c>
      <c r="K5" s="13">
        <f>+главная!L5</f>
        <v>1</v>
      </c>
      <c r="L5" s="13">
        <f>+главная!M5</f>
        <v>2</v>
      </c>
      <c r="M5" s="13">
        <f>+главная!N5</f>
        <v>3</v>
      </c>
      <c r="N5" s="13">
        <f>+главная!O5</f>
        <v>4</v>
      </c>
      <c r="O5" s="13">
        <f>+главная!P5</f>
        <v>5</v>
      </c>
      <c r="P5" s="13">
        <f>+главная!Q5</f>
        <v>6</v>
      </c>
      <c r="Q5" s="13">
        <f>+главная!R5</f>
        <v>2</v>
      </c>
      <c r="R5" s="13">
        <f>+главная!S5</f>
        <v>3</v>
      </c>
      <c r="S5" s="13">
        <f>+главная!T5</f>
        <v>4</v>
      </c>
      <c r="T5" s="13">
        <f>+главная!U5</f>
        <v>5</v>
      </c>
      <c r="U5" s="13">
        <f>+главная!V5</f>
        <v>6</v>
      </c>
      <c r="V5" s="13">
        <f>+главная!W5</f>
        <v>3</v>
      </c>
      <c r="W5" s="13">
        <f>+главная!X5</f>
        <v>4</v>
      </c>
      <c r="X5" s="13">
        <f>+главная!Y5</f>
        <v>5</v>
      </c>
      <c r="Y5" s="13">
        <f>+главная!Z5</f>
        <v>6</v>
      </c>
      <c r="Z5" s="13">
        <f>+главная!AA5</f>
        <v>4</v>
      </c>
      <c r="AA5" s="13">
        <f>+главная!AB5</f>
        <v>5</v>
      </c>
      <c r="AB5" s="13">
        <f>+главная!AC5</f>
        <v>6</v>
      </c>
      <c r="AC5" s="13">
        <f>+главная!AD5</f>
        <v>5</v>
      </c>
      <c r="AD5" s="13">
        <f>+главная!AE5</f>
        <v>6</v>
      </c>
      <c r="AE5" s="13">
        <f>+главная!AF5</f>
        <v>6</v>
      </c>
      <c r="AF5" s="5">
        <f>+главная!AG5</f>
        <v>0</v>
      </c>
      <c r="AG5" s="5">
        <f>+главная!AH5</f>
        <v>0</v>
      </c>
    </row>
    <row r="6" spans="1:34" s="1" customFormat="1" ht="30.75" customHeight="1">
      <c r="A6" s="1">
        <f>+главная!A6</f>
        <v>1</v>
      </c>
      <c r="B6" s="6" t="str">
        <f>+главная!B6</f>
        <v>"Ядерный банан"</v>
      </c>
      <c r="C6" s="15">
        <f>+главная!D6</f>
        <v>0</v>
      </c>
      <c r="D6" s="3">
        <f>+главная!E6</f>
        <v>0</v>
      </c>
      <c r="E6" s="3">
        <f>+главная!F6</f>
        <v>1</v>
      </c>
      <c r="F6" s="3">
        <f>+главная!G6</f>
        <v>0</v>
      </c>
      <c r="G6" s="3">
        <f>+главная!H6</f>
        <v>3</v>
      </c>
      <c r="H6" s="3">
        <f>+главная!I6</f>
        <v>4</v>
      </c>
      <c r="I6" s="3">
        <f>+главная!J6</f>
        <v>5</v>
      </c>
      <c r="J6" s="3">
        <f>+главная!K6</f>
        <v>6</v>
      </c>
      <c r="K6" s="3">
        <f>+главная!L6</f>
        <v>2</v>
      </c>
      <c r="L6" s="3">
        <f>+главная!M6</f>
        <v>3</v>
      </c>
      <c r="M6" s="3">
        <f>+главная!N6</f>
        <v>4</v>
      </c>
      <c r="N6" s="3">
        <f>+главная!O6</f>
        <v>0</v>
      </c>
      <c r="O6" s="3">
        <f>+главная!P6</f>
        <v>6</v>
      </c>
      <c r="P6" s="3">
        <f>+главная!Q6</f>
        <v>7</v>
      </c>
      <c r="Q6" s="3">
        <f>+главная!R6</f>
        <v>4</v>
      </c>
      <c r="R6" s="3">
        <f>+главная!S6</f>
        <v>5</v>
      </c>
      <c r="S6" s="3">
        <f>+главная!T6</f>
        <v>6</v>
      </c>
      <c r="T6" s="3">
        <f>+главная!U6</f>
        <v>7</v>
      </c>
      <c r="U6" s="3">
        <f>+главная!V6</f>
        <v>8</v>
      </c>
      <c r="V6" s="3">
        <f>+главная!W6</f>
        <v>0</v>
      </c>
      <c r="W6" s="3">
        <f>+главная!X6</f>
        <v>0</v>
      </c>
      <c r="X6" s="3">
        <f>+главная!Y6</f>
        <v>0</v>
      </c>
      <c r="Y6" s="3">
        <f>+главная!Z6</f>
        <v>9</v>
      </c>
      <c r="Z6" s="3">
        <f>+главная!AA6</f>
        <v>8</v>
      </c>
      <c r="AA6" s="3">
        <f>+главная!AB6</f>
        <v>0</v>
      </c>
      <c r="AB6" s="3">
        <f>+главная!AC6</f>
        <v>0</v>
      </c>
      <c r="AC6" s="3">
        <f>+главная!AD6</f>
        <v>0</v>
      </c>
      <c r="AD6" s="3">
        <f>+главная!AE6</f>
        <v>11</v>
      </c>
      <c r="AE6" s="3">
        <f>+главная!AF6</f>
        <v>0</v>
      </c>
      <c r="AF6" s="14">
        <f>+главная!AG6</f>
        <v>99</v>
      </c>
      <c r="AG6" s="14">
        <f>+главная!AH6</f>
        <v>0</v>
      </c>
      <c r="AH6" s="4"/>
    </row>
    <row r="7" spans="1:34" s="1" customFormat="1" ht="30.75" customHeight="1">
      <c r="A7" s="1">
        <f>+главная!A19</f>
        <v>14</v>
      </c>
      <c r="B7" s="7" t="str">
        <f>+главная!B19</f>
        <v>«Внуки Пифагора»</v>
      </c>
      <c r="C7" s="15">
        <f>+главная!D19</f>
        <v>0</v>
      </c>
      <c r="D7" s="3">
        <f>+главная!E19</f>
        <v>0</v>
      </c>
      <c r="E7" s="3">
        <f>+главная!F19</f>
        <v>1</v>
      </c>
      <c r="F7" s="3">
        <f>+главная!G19</f>
        <v>0</v>
      </c>
      <c r="G7" s="3">
        <f>+главная!H19</f>
        <v>0</v>
      </c>
      <c r="H7" s="3">
        <f>+главная!I19</f>
        <v>0</v>
      </c>
      <c r="I7" s="3">
        <f>+главная!J19</f>
        <v>0</v>
      </c>
      <c r="J7" s="3">
        <f>+главная!K19</f>
        <v>0</v>
      </c>
      <c r="K7" s="3">
        <f>+главная!L19</f>
        <v>0</v>
      </c>
      <c r="L7" s="3">
        <f>+главная!M19</f>
        <v>0</v>
      </c>
      <c r="M7" s="3">
        <f>+главная!N19</f>
        <v>0</v>
      </c>
      <c r="N7" s="3">
        <f>+главная!O19</f>
        <v>0</v>
      </c>
      <c r="O7" s="3">
        <f>+главная!P19</f>
        <v>6</v>
      </c>
      <c r="P7" s="3">
        <f>+главная!Q19</f>
        <v>0</v>
      </c>
      <c r="Q7" s="3">
        <f>+главная!R19</f>
        <v>4</v>
      </c>
      <c r="R7" s="3">
        <f>+главная!S19</f>
        <v>3</v>
      </c>
      <c r="S7" s="3">
        <f>+главная!T19</f>
        <v>0</v>
      </c>
      <c r="T7" s="3">
        <f>+главная!U19</f>
        <v>7</v>
      </c>
      <c r="U7" s="3">
        <f>+главная!V19</f>
        <v>0</v>
      </c>
      <c r="V7" s="3">
        <f>+главная!W19</f>
        <v>-3</v>
      </c>
      <c r="W7" s="3">
        <f>+главная!X19</f>
        <v>0</v>
      </c>
      <c r="X7" s="3">
        <f>+главная!Y19</f>
        <v>0</v>
      </c>
      <c r="Y7" s="3">
        <f>+главная!Z19</f>
        <v>0</v>
      </c>
      <c r="Z7" s="3">
        <f>+главная!AA19</f>
        <v>0</v>
      </c>
      <c r="AA7" s="3">
        <f>+главная!AB19</f>
        <v>0</v>
      </c>
      <c r="AB7" s="3">
        <f>+главная!AC19</f>
        <v>0</v>
      </c>
      <c r="AC7" s="3">
        <f>+главная!AD19</f>
        <v>0</v>
      </c>
      <c r="AD7" s="3">
        <f>+главная!AE19</f>
        <v>0</v>
      </c>
      <c r="AE7" s="3">
        <f>+главная!AF19</f>
        <v>0</v>
      </c>
      <c r="AF7" s="14">
        <f>+главная!AG19</f>
        <v>18</v>
      </c>
      <c r="AG7" s="14">
        <f>+главная!AH19</f>
        <v>0</v>
      </c>
      <c r="AH7" s="4"/>
    </row>
    <row r="8" spans="1:34" s="1" customFormat="1" ht="30.75" customHeight="1">
      <c r="A8" s="1">
        <f>+главная!A20</f>
        <v>15</v>
      </c>
      <c r="B8" s="7" t="str">
        <f>+главная!B20</f>
        <v>Умники и умницы</v>
      </c>
      <c r="C8" s="15">
        <f>+главная!D20</f>
        <v>-1</v>
      </c>
      <c r="D8" s="3">
        <f>+главная!E20</f>
        <v>0</v>
      </c>
      <c r="E8" s="3">
        <f>+главная!F20</f>
        <v>1</v>
      </c>
      <c r="F8" s="3">
        <f>+главная!G20</f>
        <v>2</v>
      </c>
      <c r="G8" s="3">
        <f>+главная!H20</f>
        <v>3</v>
      </c>
      <c r="H8" s="3">
        <f>+главная!I20</f>
        <v>0</v>
      </c>
      <c r="I8" s="3">
        <f>+главная!J20</f>
        <v>5</v>
      </c>
      <c r="J8" s="3">
        <f>+главная!K20</f>
        <v>6</v>
      </c>
      <c r="K8" s="3">
        <f>+главная!L20</f>
        <v>0</v>
      </c>
      <c r="L8" s="3">
        <f>+главная!M20</f>
        <v>-1</v>
      </c>
      <c r="M8" s="3">
        <f>+главная!N20</f>
        <v>0</v>
      </c>
      <c r="N8" s="3">
        <f>+главная!O20</f>
        <v>0</v>
      </c>
      <c r="O8" s="3">
        <f>+главная!P20</f>
        <v>0</v>
      </c>
      <c r="P8" s="3">
        <f>+главная!Q20</f>
        <v>0</v>
      </c>
      <c r="Q8" s="3">
        <f>+главная!R20</f>
        <v>0</v>
      </c>
      <c r="R8" s="3">
        <f>+главная!S20</f>
        <v>0</v>
      </c>
      <c r="S8" s="3">
        <f>+главная!T20</f>
        <v>0</v>
      </c>
      <c r="T8" s="3">
        <f>+главная!U20</f>
        <v>0</v>
      </c>
      <c r="U8" s="3">
        <f>+главная!V20</f>
        <v>0</v>
      </c>
      <c r="V8" s="3">
        <f>+главная!W20</f>
        <v>0</v>
      </c>
      <c r="W8" s="3">
        <f>+главная!X20</f>
        <v>0</v>
      </c>
      <c r="X8" s="3">
        <f>+главная!Y20</f>
        <v>0</v>
      </c>
      <c r="Y8" s="3">
        <f>+главная!Z20</f>
        <v>0</v>
      </c>
      <c r="Z8" s="3">
        <f>+главная!AA20</f>
        <v>0</v>
      </c>
      <c r="AA8" s="3">
        <f>+главная!AB20</f>
        <v>0</v>
      </c>
      <c r="AB8" s="3">
        <f>+главная!AC20</f>
        <v>0</v>
      </c>
      <c r="AC8" s="3">
        <f>+главная!AD20</f>
        <v>0</v>
      </c>
      <c r="AD8" s="3">
        <f>+главная!AE20</f>
        <v>0</v>
      </c>
      <c r="AE8" s="3">
        <f>+главная!AF20</f>
        <v>0</v>
      </c>
      <c r="AF8" s="14">
        <f>+главная!AG20</f>
        <v>15</v>
      </c>
      <c r="AG8" s="14">
        <f>+главная!AH20</f>
        <v>0</v>
      </c>
      <c r="AH8" s="4"/>
    </row>
    <row r="9" spans="1:33" s="1" customFormat="1" ht="30.75" customHeight="1">
      <c r="A9" s="1">
        <f>+главная!A21</f>
        <v>16</v>
      </c>
      <c r="B9" s="7" t="str">
        <f>+главная!B21</f>
        <v>Дети Пифагора</v>
      </c>
      <c r="C9" s="15">
        <f>+главная!D21</f>
        <v>0</v>
      </c>
      <c r="D9" s="3">
        <f>+главная!E21</f>
        <v>0</v>
      </c>
      <c r="E9" s="3">
        <f>+главная!F21</f>
        <v>1</v>
      </c>
      <c r="F9" s="3">
        <f>+главная!G21</f>
        <v>2</v>
      </c>
      <c r="G9" s="3">
        <f>+главная!H21</f>
        <v>0</v>
      </c>
      <c r="H9" s="3">
        <f>+главная!I21</f>
        <v>0</v>
      </c>
      <c r="I9" s="3">
        <f>+главная!J21</f>
        <v>5</v>
      </c>
      <c r="J9" s="3">
        <f>+главная!K21</f>
        <v>0</v>
      </c>
      <c r="K9" s="3">
        <f>+главная!L21</f>
        <v>0</v>
      </c>
      <c r="L9" s="3">
        <f>+главная!M21</f>
        <v>0</v>
      </c>
      <c r="M9" s="3">
        <f>+главная!N21</f>
        <v>0</v>
      </c>
      <c r="N9" s="3">
        <f>+главная!O21</f>
        <v>0</v>
      </c>
      <c r="O9" s="3">
        <f>+главная!P21</f>
        <v>0</v>
      </c>
      <c r="P9" s="3">
        <f>+главная!Q21</f>
        <v>0</v>
      </c>
      <c r="Q9" s="3">
        <f>+главная!R21</f>
        <v>2</v>
      </c>
      <c r="R9" s="3">
        <f>+главная!S21</f>
        <v>5</v>
      </c>
      <c r="S9" s="3">
        <f>+главная!T21</f>
        <v>0</v>
      </c>
      <c r="T9" s="3">
        <f>+главная!U21</f>
        <v>0</v>
      </c>
      <c r="U9" s="3">
        <f>+главная!V21</f>
        <v>0</v>
      </c>
      <c r="V9" s="3">
        <f>+главная!W21</f>
        <v>0</v>
      </c>
      <c r="W9" s="3">
        <f>+главная!X21</f>
        <v>0</v>
      </c>
      <c r="X9" s="3">
        <f>+главная!Y21</f>
        <v>0</v>
      </c>
      <c r="Y9" s="3">
        <f>+главная!Z21</f>
        <v>0</v>
      </c>
      <c r="Z9" s="3">
        <f>+главная!AA21</f>
        <v>0</v>
      </c>
      <c r="AA9" s="3">
        <f>+главная!AB21</f>
        <v>0</v>
      </c>
      <c r="AB9" s="3">
        <f>+главная!AC21</f>
        <v>0</v>
      </c>
      <c r="AC9" s="3">
        <f>+главная!AD21</f>
        <v>0</v>
      </c>
      <c r="AD9" s="3">
        <f>+главная!AE21</f>
        <v>0</v>
      </c>
      <c r="AE9" s="3">
        <f>+главная!AF21</f>
        <v>0</v>
      </c>
      <c r="AF9" s="14">
        <f>+главная!AG21</f>
        <v>15</v>
      </c>
      <c r="AG9" s="14">
        <f>+главная!AH21</f>
        <v>0</v>
      </c>
    </row>
    <row r="10" spans="1:33" s="1" customFormat="1" ht="30.75" customHeight="1">
      <c r="A10" s="1">
        <f>+главная!A22</f>
        <v>17</v>
      </c>
      <c r="B10" s="7" t="str">
        <f>+главная!B22</f>
        <v>"Великолепная четверка"</v>
      </c>
      <c r="C10" s="15">
        <f>+главная!D22</f>
        <v>0</v>
      </c>
      <c r="D10" s="3">
        <f>+главная!E22</f>
        <v>0</v>
      </c>
      <c r="E10" s="3">
        <f>+главная!F22</f>
        <v>1</v>
      </c>
      <c r="F10" s="3">
        <f>+главная!G22</f>
        <v>0</v>
      </c>
      <c r="G10" s="3">
        <f>+главная!H22</f>
        <v>0</v>
      </c>
      <c r="H10" s="3">
        <f>+главная!I22</f>
        <v>0</v>
      </c>
      <c r="I10" s="3">
        <f>+главная!J22</f>
        <v>0</v>
      </c>
      <c r="J10" s="3">
        <f>+главная!K22</f>
        <v>0</v>
      </c>
      <c r="K10" s="3">
        <f>+главная!L22</f>
        <v>0</v>
      </c>
      <c r="L10" s="3">
        <f>+главная!M22</f>
        <v>0</v>
      </c>
      <c r="M10" s="3">
        <f>+главная!N22</f>
        <v>4</v>
      </c>
      <c r="N10" s="3">
        <f>+главная!O22</f>
        <v>0</v>
      </c>
      <c r="O10" s="3">
        <f>+главная!P22</f>
        <v>0</v>
      </c>
      <c r="P10" s="3">
        <f>+главная!Q22</f>
        <v>0</v>
      </c>
      <c r="Q10" s="3">
        <f>+главная!R22</f>
        <v>4</v>
      </c>
      <c r="R10" s="3">
        <f>+главная!S22</f>
        <v>5</v>
      </c>
      <c r="S10" s="3">
        <f>+главная!T22</f>
        <v>0</v>
      </c>
      <c r="T10" s="3">
        <f>+главная!U22</f>
        <v>0</v>
      </c>
      <c r="U10" s="3">
        <f>+главная!V22</f>
        <v>0</v>
      </c>
      <c r="V10" s="3">
        <f>+главная!W22</f>
        <v>0</v>
      </c>
      <c r="W10" s="3">
        <f>+главная!X22</f>
        <v>0</v>
      </c>
      <c r="X10" s="3">
        <f>+главная!Y22</f>
        <v>0</v>
      </c>
      <c r="Y10" s="3">
        <f>+главная!Z22</f>
        <v>0</v>
      </c>
      <c r="Z10" s="3">
        <f>+главная!AA22</f>
        <v>0</v>
      </c>
      <c r="AA10" s="3">
        <f>+главная!AB22</f>
        <v>0</v>
      </c>
      <c r="AB10" s="3">
        <f>+главная!AC22</f>
        <v>0</v>
      </c>
      <c r="AC10" s="3">
        <f>+главная!AD22</f>
        <v>0</v>
      </c>
      <c r="AD10" s="3">
        <f>+главная!AE22</f>
        <v>0</v>
      </c>
      <c r="AE10" s="3">
        <f>+главная!AF22</f>
        <v>0</v>
      </c>
      <c r="AF10" s="14">
        <f>+главная!AG22</f>
        <v>14</v>
      </c>
      <c r="AG10" s="14">
        <f>+главная!AH22</f>
        <v>0</v>
      </c>
    </row>
    <row r="11" spans="1:33" s="1" customFormat="1" ht="30.75" customHeight="1">
      <c r="A11" s="1">
        <f>+главная!A23</f>
        <v>18</v>
      </c>
      <c r="B11" s="7" t="str">
        <f>+главная!B23</f>
        <v>График</v>
      </c>
      <c r="C11" s="15">
        <f>+главная!D23</f>
        <v>0</v>
      </c>
      <c r="D11" s="3">
        <f>+главная!E23</f>
        <v>0</v>
      </c>
      <c r="E11" s="3">
        <f>+главная!F23</f>
        <v>1</v>
      </c>
      <c r="F11" s="3">
        <f>+главная!G23</f>
        <v>0</v>
      </c>
      <c r="G11" s="3">
        <f>+главная!H23</f>
        <v>0</v>
      </c>
      <c r="H11" s="3">
        <f>+главная!I23</f>
        <v>0</v>
      </c>
      <c r="I11" s="3">
        <f>+главная!J23</f>
        <v>0</v>
      </c>
      <c r="J11" s="3">
        <f>+главная!K23</f>
        <v>0</v>
      </c>
      <c r="K11" s="3">
        <f>+главная!L23</f>
        <v>0</v>
      </c>
      <c r="L11" s="3">
        <f>+главная!M23</f>
        <v>0</v>
      </c>
      <c r="M11" s="3">
        <f>+главная!N23</f>
        <v>0</v>
      </c>
      <c r="N11" s="3">
        <f>+главная!O23</f>
        <v>0</v>
      </c>
      <c r="O11" s="3">
        <f>+главная!P23</f>
        <v>0</v>
      </c>
      <c r="P11" s="3">
        <f>+главная!Q23</f>
        <v>0</v>
      </c>
      <c r="Q11" s="3">
        <f>+главная!R23</f>
        <v>0</v>
      </c>
      <c r="R11" s="3">
        <f>+главная!S23</f>
        <v>5</v>
      </c>
      <c r="S11" s="3">
        <f>+главная!T23</f>
        <v>0</v>
      </c>
      <c r="T11" s="3">
        <f>+главная!U23</f>
        <v>0</v>
      </c>
      <c r="U11" s="3">
        <f>+главная!V23</f>
        <v>0</v>
      </c>
      <c r="V11" s="3">
        <f>+главная!W23</f>
        <v>0</v>
      </c>
      <c r="W11" s="3">
        <f>+главная!X23</f>
        <v>0</v>
      </c>
      <c r="X11" s="3">
        <f>+главная!Y23</f>
        <v>0</v>
      </c>
      <c r="Y11" s="3">
        <f>+главная!Z23</f>
        <v>0</v>
      </c>
      <c r="Z11" s="3">
        <f>+главная!AA23</f>
        <v>0</v>
      </c>
      <c r="AA11" s="3">
        <f>+главная!AB23</f>
        <v>0</v>
      </c>
      <c r="AB11" s="3">
        <f>+главная!AC23</f>
        <v>0</v>
      </c>
      <c r="AC11" s="3">
        <f>+главная!AD23</f>
        <v>0</v>
      </c>
      <c r="AD11" s="3">
        <f>+главная!AE23</f>
        <v>0</v>
      </c>
      <c r="AE11" s="3">
        <f>+главная!AF23</f>
        <v>0</v>
      </c>
      <c r="AF11" s="14">
        <f>+главная!AG23</f>
        <v>6</v>
      </c>
      <c r="AG11" s="14">
        <f>+главная!AH23</f>
        <v>0</v>
      </c>
    </row>
    <row r="12" spans="1:33" s="1" customFormat="1" ht="30.75" customHeight="1">
      <c r="A12" s="1" t="e">
        <f>+главная!#REF!</f>
        <v>#REF!</v>
      </c>
      <c r="B12" s="7" t="e">
        <f>+главная!#REF!</f>
        <v>#REF!</v>
      </c>
      <c r="C12" s="15" t="e">
        <f>+главная!#REF!</f>
        <v>#REF!</v>
      </c>
      <c r="D12" s="3" t="e">
        <f>+главная!#REF!</f>
        <v>#REF!</v>
      </c>
      <c r="E12" s="3" t="e">
        <f>+главная!#REF!</f>
        <v>#REF!</v>
      </c>
      <c r="F12" s="3" t="e">
        <f>+главная!#REF!</f>
        <v>#REF!</v>
      </c>
      <c r="G12" s="3" t="e">
        <f>+главная!#REF!</f>
        <v>#REF!</v>
      </c>
      <c r="H12" s="3" t="e">
        <f>+главная!#REF!</f>
        <v>#REF!</v>
      </c>
      <c r="I12" s="3" t="e">
        <f>+главная!#REF!</f>
        <v>#REF!</v>
      </c>
      <c r="J12" s="3" t="e">
        <f>+главная!#REF!</f>
        <v>#REF!</v>
      </c>
      <c r="K12" s="3" t="e">
        <f>+главная!#REF!</f>
        <v>#REF!</v>
      </c>
      <c r="L12" s="3" t="e">
        <f>+главная!#REF!</f>
        <v>#REF!</v>
      </c>
      <c r="M12" s="3" t="e">
        <f>+главная!#REF!</f>
        <v>#REF!</v>
      </c>
      <c r="N12" s="3" t="e">
        <f>+главная!#REF!</f>
        <v>#REF!</v>
      </c>
      <c r="O12" s="3" t="e">
        <f>+главная!#REF!</f>
        <v>#REF!</v>
      </c>
      <c r="P12" s="3" t="e">
        <f>+главная!#REF!</f>
        <v>#REF!</v>
      </c>
      <c r="Q12" s="3" t="e">
        <f>+главная!#REF!</f>
        <v>#REF!</v>
      </c>
      <c r="R12" s="3" t="e">
        <f>+главная!#REF!</f>
        <v>#REF!</v>
      </c>
      <c r="S12" s="3" t="e">
        <f>+главная!#REF!</f>
        <v>#REF!</v>
      </c>
      <c r="T12" s="3" t="e">
        <f>+главная!#REF!</f>
        <v>#REF!</v>
      </c>
      <c r="U12" s="3" t="e">
        <f>+главная!#REF!</f>
        <v>#REF!</v>
      </c>
      <c r="V12" s="3" t="e">
        <f>+главная!#REF!</f>
        <v>#REF!</v>
      </c>
      <c r="W12" s="3" t="e">
        <f>+главная!#REF!</f>
        <v>#REF!</v>
      </c>
      <c r="X12" s="3" t="e">
        <f>+главная!#REF!</f>
        <v>#REF!</v>
      </c>
      <c r="Y12" s="3" t="e">
        <f>+главная!#REF!</f>
        <v>#REF!</v>
      </c>
      <c r="Z12" s="3" t="e">
        <f>+главная!#REF!</f>
        <v>#REF!</v>
      </c>
      <c r="AA12" s="3" t="e">
        <f>+главная!#REF!</f>
        <v>#REF!</v>
      </c>
      <c r="AB12" s="3" t="e">
        <f>+главная!#REF!</f>
        <v>#REF!</v>
      </c>
      <c r="AC12" s="3" t="e">
        <f>+главная!#REF!</f>
        <v>#REF!</v>
      </c>
      <c r="AD12" s="3" t="e">
        <f>+главная!#REF!</f>
        <v>#REF!</v>
      </c>
      <c r="AE12" s="3" t="e">
        <f>+главная!#REF!</f>
        <v>#REF!</v>
      </c>
      <c r="AF12" s="14" t="e">
        <f>+главная!#REF!</f>
        <v>#REF!</v>
      </c>
      <c r="AG12" s="14" t="e">
        <f>+главная!#REF!</f>
        <v>#REF!</v>
      </c>
    </row>
    <row r="13" spans="1:33" s="1" customFormat="1" ht="30.75" customHeight="1">
      <c r="A13" s="1" t="e">
        <f>+главная!#REF!</f>
        <v>#REF!</v>
      </c>
      <c r="B13" s="7" t="e">
        <f>+главная!#REF!</f>
        <v>#REF!</v>
      </c>
      <c r="C13" s="15" t="e">
        <f>+главная!#REF!</f>
        <v>#REF!</v>
      </c>
      <c r="D13" s="3" t="e">
        <f>+главная!#REF!</f>
        <v>#REF!</v>
      </c>
      <c r="E13" s="3" t="e">
        <f>+главная!#REF!</f>
        <v>#REF!</v>
      </c>
      <c r="F13" s="3" t="e">
        <f>+главная!#REF!</f>
        <v>#REF!</v>
      </c>
      <c r="G13" s="3" t="e">
        <f>+главная!#REF!</f>
        <v>#REF!</v>
      </c>
      <c r="H13" s="3" t="e">
        <f>+главная!#REF!</f>
        <v>#REF!</v>
      </c>
      <c r="I13" s="3" t="e">
        <f>+главная!#REF!</f>
        <v>#REF!</v>
      </c>
      <c r="J13" s="3" t="e">
        <f>+главная!#REF!</f>
        <v>#REF!</v>
      </c>
      <c r="K13" s="3" t="e">
        <f>+главная!#REF!</f>
        <v>#REF!</v>
      </c>
      <c r="L13" s="3" t="e">
        <f>+главная!#REF!</f>
        <v>#REF!</v>
      </c>
      <c r="M13" s="3" t="e">
        <f>+главная!#REF!</f>
        <v>#REF!</v>
      </c>
      <c r="N13" s="3" t="e">
        <f>+главная!#REF!</f>
        <v>#REF!</v>
      </c>
      <c r="O13" s="3" t="e">
        <f>+главная!#REF!</f>
        <v>#REF!</v>
      </c>
      <c r="P13" s="3" t="e">
        <f>+главная!#REF!</f>
        <v>#REF!</v>
      </c>
      <c r="Q13" s="3" t="e">
        <f>+главная!#REF!</f>
        <v>#REF!</v>
      </c>
      <c r="R13" s="3" t="e">
        <f>+главная!#REF!</f>
        <v>#REF!</v>
      </c>
      <c r="S13" s="3" t="e">
        <f>+главная!#REF!</f>
        <v>#REF!</v>
      </c>
      <c r="T13" s="3" t="e">
        <f>+главная!#REF!</f>
        <v>#REF!</v>
      </c>
      <c r="U13" s="3" t="e">
        <f>+главная!#REF!</f>
        <v>#REF!</v>
      </c>
      <c r="V13" s="3" t="e">
        <f>+главная!#REF!</f>
        <v>#REF!</v>
      </c>
      <c r="W13" s="3" t="e">
        <f>+главная!#REF!</f>
        <v>#REF!</v>
      </c>
      <c r="X13" s="3" t="e">
        <f>+главная!#REF!</f>
        <v>#REF!</v>
      </c>
      <c r="Y13" s="3" t="e">
        <f>+главная!#REF!</f>
        <v>#REF!</v>
      </c>
      <c r="Z13" s="3" t="e">
        <f>+главная!#REF!</f>
        <v>#REF!</v>
      </c>
      <c r="AA13" s="3" t="e">
        <f>+главная!#REF!</f>
        <v>#REF!</v>
      </c>
      <c r="AB13" s="3" t="e">
        <f>+главная!#REF!</f>
        <v>#REF!</v>
      </c>
      <c r="AC13" s="3" t="e">
        <f>+главная!#REF!</f>
        <v>#REF!</v>
      </c>
      <c r="AD13" s="3" t="e">
        <f>+главная!#REF!</f>
        <v>#REF!</v>
      </c>
      <c r="AE13" s="3" t="e">
        <f>+главная!#REF!</f>
        <v>#REF!</v>
      </c>
      <c r="AF13" s="14" t="e">
        <f>+главная!#REF!</f>
        <v>#REF!</v>
      </c>
      <c r="AG13" s="14" t="e">
        <f>+главная!#REF!</f>
        <v>#REF!</v>
      </c>
    </row>
    <row r="14" spans="1:33" ht="15.75">
      <c r="A14">
        <f>+главная!A26</f>
        <v>21</v>
      </c>
      <c r="B14">
        <f>+главная!B26</f>
        <v>0</v>
      </c>
      <c r="C14" t="e">
        <f>+главная!#REF!</f>
        <v>#REF!</v>
      </c>
      <c r="D14" t="e">
        <f>+главная!#REF!</f>
        <v>#REF!</v>
      </c>
      <c r="E14" t="e">
        <f>+главная!#REF!</f>
        <v>#REF!</v>
      </c>
      <c r="F14" t="e">
        <f>+главная!#REF!</f>
        <v>#REF!</v>
      </c>
      <c r="G14" t="e">
        <f>+главная!#REF!</f>
        <v>#REF!</v>
      </c>
      <c r="H14" t="e">
        <f>+главная!#REF!</f>
        <v>#REF!</v>
      </c>
      <c r="I14" t="e">
        <f>+главная!#REF!</f>
        <v>#REF!</v>
      </c>
      <c r="J14" t="e">
        <f>+главная!#REF!</f>
        <v>#REF!</v>
      </c>
      <c r="K14" t="e">
        <f>+главная!#REF!</f>
        <v>#REF!</v>
      </c>
      <c r="L14">
        <f>+главная!M26</f>
        <v>0</v>
      </c>
      <c r="M14">
        <f>+главная!N26</f>
        <v>0</v>
      </c>
      <c r="N14">
        <f>+главная!O26</f>
        <v>0</v>
      </c>
      <c r="O14">
        <f>+главная!P26</f>
        <v>0</v>
      </c>
      <c r="P14">
        <f>+главная!Q26</f>
        <v>0</v>
      </c>
      <c r="Q14">
        <f>+главная!R26</f>
        <v>0</v>
      </c>
      <c r="R14">
        <f>+главная!S26</f>
        <v>0</v>
      </c>
      <c r="S14">
        <f>+главная!T26</f>
        <v>0</v>
      </c>
      <c r="T14">
        <f>+главная!U26</f>
        <v>0</v>
      </c>
      <c r="U14">
        <f>+главная!V26</f>
        <v>0</v>
      </c>
      <c r="V14">
        <f>+главная!W26</f>
        <v>0</v>
      </c>
      <c r="W14">
        <f>+главная!X26</f>
        <v>0</v>
      </c>
      <c r="X14">
        <f>+главная!Y26</f>
        <v>0</v>
      </c>
      <c r="Y14">
        <f>+главная!Z26</f>
        <v>0</v>
      </c>
      <c r="Z14">
        <f>+главная!AA26</f>
        <v>0</v>
      </c>
      <c r="AA14">
        <f>+главная!AB26</f>
        <v>0</v>
      </c>
      <c r="AB14">
        <f>+главная!AC26</f>
        <v>0</v>
      </c>
      <c r="AC14">
        <f>+главная!AD26</f>
        <v>0</v>
      </c>
      <c r="AD14">
        <f>+главная!AE26</f>
        <v>0</v>
      </c>
      <c r="AE14">
        <f>+главная!AF26</f>
        <v>0</v>
      </c>
      <c r="AF14">
        <f>+главная!AG26</f>
        <v>0</v>
      </c>
      <c r="AG14">
        <f>+главная!AH26</f>
        <v>0</v>
      </c>
    </row>
    <row r="15" spans="1:35" ht="30.75" customHeight="1">
      <c r="A15">
        <f>+главная!A27</f>
        <v>22</v>
      </c>
      <c r="B15" s="24" t="str">
        <f>+главная!B27</f>
        <v>Начало </v>
      </c>
      <c r="C15" s="205">
        <f>+главная!D27</f>
        <v>42089.50347222222</v>
      </c>
      <c r="D15" s="205"/>
      <c r="E15" s="205"/>
      <c r="F15" s="205"/>
      <c r="G15" s="206"/>
      <c r="H15" s="2">
        <f>+главная!I27</f>
        <v>0</v>
      </c>
      <c r="I15" s="2">
        <f>+главная!J27</f>
        <v>0</v>
      </c>
      <c r="J15" s="2">
        <f>+главная!K27</f>
        <v>0</v>
      </c>
      <c r="K15" s="207" t="s">
        <v>9</v>
      </c>
      <c r="L15" s="208"/>
      <c r="M15" s="208"/>
      <c r="N15" s="208"/>
      <c r="O15" s="205">
        <f>+главная!P27</f>
        <v>42089.60763888889</v>
      </c>
      <c r="P15" s="205"/>
      <c r="Q15" s="205"/>
      <c r="R15" s="205"/>
      <c r="S15" s="206"/>
      <c r="T15" s="2">
        <f>+главная!U27</f>
        <v>0</v>
      </c>
      <c r="U15" s="2">
        <f>+главная!V27</f>
        <v>0</v>
      </c>
      <c r="V15" s="2">
        <f>+главная!W27</f>
        <v>0</v>
      </c>
      <c r="W15" s="207" t="s">
        <v>8</v>
      </c>
      <c r="X15" s="208"/>
      <c r="Y15" s="208"/>
      <c r="Z15" s="209"/>
      <c r="AA15" s="201" t="str">
        <f>+главная!AB27</f>
        <v>Финиш</v>
      </c>
      <c r="AB15" s="202"/>
      <c r="AC15" s="202"/>
      <c r="AD15" s="202"/>
      <c r="AE15" s="202"/>
      <c r="AF15" s="202">
        <f>+главная!AG27</f>
        <v>0</v>
      </c>
      <c r="AG15" s="203" t="str">
        <f>+главная!AH27</f>
        <v> </v>
      </c>
      <c r="AI15" s="17"/>
    </row>
    <row r="16" spans="24:35" ht="33" customHeight="1">
      <c r="X16" s="10"/>
      <c r="Y16" s="18"/>
      <c r="Z16" s="18"/>
      <c r="AA16" s="200">
        <f>+время!F2</f>
        <v>0</v>
      </c>
      <c r="AB16" s="200"/>
      <c r="AC16" s="200"/>
      <c r="AD16" s="200"/>
      <c r="AE16" s="200"/>
      <c r="AF16" s="200"/>
      <c r="AG16" s="200"/>
      <c r="AH16" s="20"/>
      <c r="AI16" s="19"/>
    </row>
  </sheetData>
  <sheetProtection/>
  <mergeCells count="7">
    <mergeCell ref="AA16:AG16"/>
    <mergeCell ref="AA15:AG15"/>
    <mergeCell ref="K2:T2"/>
    <mergeCell ref="C15:G15"/>
    <mergeCell ref="K15:N15"/>
    <mergeCell ref="O15:S15"/>
    <mergeCell ref="W15:Z15"/>
  </mergeCells>
  <conditionalFormatting sqref="D1:J3 D16:G65536 H6:J65536 K1:K65536 L16:N65536 L1:N14 O1:O65536 P1:S14 P16:S65536 T1:IV65536 D6:G14 A1:C65536">
    <cfRule type="cellIs" priority="26" dxfId="95" operator="equal">
      <formula>0</formula>
    </cfRule>
  </conditionalFormatting>
  <conditionalFormatting sqref="T15:AE15 B15 H15:N15">
    <cfRule type="cellIs" priority="25" dxfId="95" operator="equal">
      <formula>0</formula>
    </cfRule>
  </conditionalFormatting>
  <conditionalFormatting sqref="T15:AE15 B15 H15:N15">
    <cfRule type="cellIs" priority="24" dxfId="95" operator="equal">
      <formula>0</formula>
    </cfRule>
  </conditionalFormatting>
  <conditionalFormatting sqref="A1:C65536 D1:J3 D16:G65536 H6:J65536 K1:K65536 L16:N65536 L1:N14 O1:O65536 P1:S14 P16:S65536 T1:IV65536 D6:G14">
    <cfRule type="cellIs" priority="23" dxfId="95" operator="equal">
      <formula>0</formula>
    </cfRule>
  </conditionalFormatting>
  <conditionalFormatting sqref="T15:AE15 B15 H15:N15">
    <cfRule type="cellIs" priority="22" dxfId="95" operator="equal">
      <formula>0</formula>
    </cfRule>
  </conditionalFormatting>
  <conditionalFormatting sqref="T15:AE15 B15 H15:N15">
    <cfRule type="cellIs" priority="21" dxfId="95" operator="equal">
      <formula>0</formula>
    </cfRule>
  </conditionalFormatting>
  <conditionalFormatting sqref="T15:AE15 B15 H15:N15">
    <cfRule type="cellIs" priority="20" dxfId="95" operator="equal">
      <formula>0</formula>
    </cfRule>
  </conditionalFormatting>
  <conditionalFormatting sqref="T15:AE15 B15 H15:N15">
    <cfRule type="cellIs" priority="19" dxfId="95" operator="equal">
      <formula>0</formula>
    </cfRule>
  </conditionalFormatting>
  <conditionalFormatting sqref="T15:AE15 B15 H15:N15">
    <cfRule type="cellIs" priority="18" dxfId="95" operator="equal">
      <formula>0</formula>
    </cfRule>
  </conditionalFormatting>
  <conditionalFormatting sqref="T15:AE15 B15 H15:N15">
    <cfRule type="cellIs" priority="17" dxfId="95" operator="equal">
      <formula>0</formula>
    </cfRule>
  </conditionalFormatting>
  <conditionalFormatting sqref="H15:N15 B15 T15:AA15">
    <cfRule type="cellIs" priority="16" dxfId="95" operator="equal">
      <formula>0</formula>
    </cfRule>
  </conditionalFormatting>
  <conditionalFormatting sqref="H15:N15 B15 T15:AA15">
    <cfRule type="cellIs" priority="15" dxfId="95" operator="equal">
      <formula>0</formula>
    </cfRule>
  </conditionalFormatting>
  <conditionalFormatting sqref="D1:J3 D16:G65536 H6:J65536 K1:K65536 L16:N65536 L1:N14 O1:O65536 P1:S14 P16:S65536 T1:IV65536 D6:G14 A1:C65536">
    <cfRule type="cellIs" priority="14" dxfId="95" operator="equal">
      <formula>0</formula>
    </cfRule>
  </conditionalFormatting>
  <conditionalFormatting sqref="T15:AE15 B15 H15:N15">
    <cfRule type="cellIs" priority="13" dxfId="95" operator="equal">
      <formula>0</formula>
    </cfRule>
  </conditionalFormatting>
  <conditionalFormatting sqref="T15:AE15 B15 H15:N15">
    <cfRule type="cellIs" priority="12" dxfId="95" operator="equal">
      <formula>0</formula>
    </cfRule>
  </conditionalFormatting>
  <conditionalFormatting sqref="A1:C65536 D1:J3 D16:G65536 H6:J65536 K1:K65536 L16:N65536 L1:N14 O1:O65536 P1:S14 P16:S65536 T1:IV65536 D6:G14">
    <cfRule type="cellIs" priority="11" dxfId="95" operator="equal">
      <formula>0</formula>
    </cfRule>
  </conditionalFormatting>
  <conditionalFormatting sqref="T15:AE15 B15 H15:N15">
    <cfRule type="cellIs" priority="10" dxfId="95" operator="equal">
      <formula>0</formula>
    </cfRule>
  </conditionalFormatting>
  <conditionalFormatting sqref="T15:AE15 B15 H15:N15">
    <cfRule type="cellIs" priority="9" dxfId="95" operator="equal">
      <formula>0</formula>
    </cfRule>
  </conditionalFormatting>
  <conditionalFormatting sqref="T15:AE15 B15 H15:N15">
    <cfRule type="cellIs" priority="8" dxfId="95" operator="equal">
      <formula>0</formula>
    </cfRule>
  </conditionalFormatting>
  <conditionalFormatting sqref="T15:AE15 B15 H15:N15">
    <cfRule type="cellIs" priority="7" dxfId="95" operator="equal">
      <formula>0</formula>
    </cfRule>
  </conditionalFormatting>
  <conditionalFormatting sqref="T15:AE15 B15 H15:N15">
    <cfRule type="cellIs" priority="6" dxfId="95" operator="equal">
      <formula>0</formula>
    </cfRule>
  </conditionalFormatting>
  <conditionalFormatting sqref="T15:AE15 B15 H15:N15">
    <cfRule type="cellIs" priority="5" dxfId="95" operator="equal">
      <formula>0</formula>
    </cfRule>
  </conditionalFormatting>
  <conditionalFormatting sqref="H15:N15 B15 T15:AA15">
    <cfRule type="cellIs" priority="4" dxfId="95" operator="equal">
      <formula>0</formula>
    </cfRule>
  </conditionalFormatting>
  <conditionalFormatting sqref="H15:N15 B15 T15:AA15">
    <cfRule type="cellIs" priority="3" dxfId="95" operator="equal">
      <formula>0</formula>
    </cfRule>
  </conditionalFormatting>
  <conditionalFormatting sqref="AA16">
    <cfRule type="cellIs" priority="2" dxfId="95" operator="equal">
      <formula>0</formula>
    </cfRule>
  </conditionalFormatting>
  <conditionalFormatting sqref="AA16">
    <cfRule type="cellIs" priority="1" dxfId="95" operator="equal">
      <formula>0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"/>
  <dimension ref="A1:N12"/>
  <sheetViews>
    <sheetView zoomScalePageLayoutView="0" workbookViewId="0" topLeftCell="A1">
      <selection activeCell="A9" sqref="A2:A9"/>
    </sheetView>
  </sheetViews>
  <sheetFormatPr defaultColWidth="9.00390625" defaultRowHeight="15.75"/>
  <cols>
    <col min="1" max="1" width="11.875" style="26" customWidth="1"/>
    <col min="2" max="8" width="11.25390625" style="26" customWidth="1"/>
    <col min="9" max="16384" width="9.00390625" style="26" customWidth="1"/>
  </cols>
  <sheetData>
    <row r="1" spans="1:14" ht="29.25" customHeight="1">
      <c r="A1" s="25" t="s">
        <v>22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  <c r="I1" s="25" t="s">
        <v>21</v>
      </c>
      <c r="J1" s="25" t="s">
        <v>32</v>
      </c>
      <c r="K1" s="25"/>
      <c r="L1" s="25"/>
      <c r="M1" s="25"/>
      <c r="N1" s="25"/>
    </row>
    <row r="2" spans="1:14" ht="33.75" customHeight="1">
      <c r="A2" s="25" t="str">
        <f>+главная!B6</f>
        <v>"Ядерный банан"</v>
      </c>
      <c r="B2" s="25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/>
      <c r="I2" s="27" t="s">
        <v>5</v>
      </c>
      <c r="J2" s="26" t="s">
        <v>30</v>
      </c>
      <c r="K2" s="25"/>
      <c r="L2" s="25"/>
      <c r="M2" s="25"/>
      <c r="N2" s="25"/>
    </row>
    <row r="3" spans="1:14" ht="33.75" customHeight="1">
      <c r="A3" s="25" t="str">
        <f>+главная!B19</f>
        <v>«Внуки Пифагора»</v>
      </c>
      <c r="B3" s="25" t="s">
        <v>24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25"/>
      <c r="I3" s="25" t="s">
        <v>6</v>
      </c>
      <c r="J3" s="26" t="s">
        <v>31</v>
      </c>
      <c r="K3" s="25"/>
      <c r="L3" s="25"/>
      <c r="M3" s="25"/>
      <c r="N3" s="25"/>
    </row>
    <row r="4" spans="1:14" ht="33.75" customHeight="1">
      <c r="A4" s="25" t="str">
        <f>+главная!B20</f>
        <v>Умники и умницы</v>
      </c>
      <c r="B4" s="25" t="s">
        <v>24</v>
      </c>
      <c r="C4" s="25" t="s">
        <v>25</v>
      </c>
      <c r="D4" s="25" t="s">
        <v>26</v>
      </c>
      <c r="E4" s="25" t="s">
        <v>27</v>
      </c>
      <c r="F4" s="25" t="s">
        <v>28</v>
      </c>
      <c r="G4" s="25" t="s">
        <v>29</v>
      </c>
      <c r="H4" s="25"/>
      <c r="I4" s="25" t="s">
        <v>7</v>
      </c>
      <c r="J4" s="25" t="s">
        <v>33</v>
      </c>
      <c r="K4" s="25"/>
      <c r="L4" s="25"/>
      <c r="M4" s="25"/>
      <c r="N4" s="25"/>
    </row>
    <row r="5" spans="1:14" ht="33.75" customHeight="1">
      <c r="A5" s="25" t="str">
        <f>+главная!B21</f>
        <v>Дети Пифагора</v>
      </c>
      <c r="B5" s="25" t="s">
        <v>24</v>
      </c>
      <c r="C5" s="25" t="s">
        <v>25</v>
      </c>
      <c r="D5" s="25" t="s">
        <v>26</v>
      </c>
      <c r="E5" s="25" t="s">
        <v>27</v>
      </c>
      <c r="F5" s="25" t="s">
        <v>28</v>
      </c>
      <c r="G5" s="25" t="s">
        <v>29</v>
      </c>
      <c r="H5" s="25"/>
      <c r="I5" s="25">
        <f>+главная!AH21</f>
        <v>0</v>
      </c>
      <c r="J5" s="25"/>
      <c r="K5" s="25"/>
      <c r="L5" s="25"/>
      <c r="M5" s="25"/>
      <c r="N5" s="25"/>
    </row>
    <row r="6" spans="1:14" ht="33.75" customHeight="1">
      <c r="A6" s="25" t="str">
        <f>+главная!B22</f>
        <v>"Великолепная четверка"</v>
      </c>
      <c r="B6" s="25" t="s">
        <v>24</v>
      </c>
      <c r="C6" s="25" t="s">
        <v>25</v>
      </c>
      <c r="D6" s="25" t="s">
        <v>26</v>
      </c>
      <c r="E6" s="25" t="s">
        <v>27</v>
      </c>
      <c r="F6" s="25" t="s">
        <v>28</v>
      </c>
      <c r="G6" s="25" t="s">
        <v>29</v>
      </c>
      <c r="H6" s="25"/>
      <c r="I6" s="25">
        <f>+главная!AH22</f>
        <v>0</v>
      </c>
      <c r="J6" s="25"/>
      <c r="K6" s="25"/>
      <c r="L6" s="25"/>
      <c r="M6" s="25"/>
      <c r="N6" s="25"/>
    </row>
    <row r="7" spans="1:14" ht="33.75" customHeight="1">
      <c r="A7" s="25" t="str">
        <f>+главная!B23</f>
        <v>График</v>
      </c>
      <c r="B7" s="25" t="s">
        <v>24</v>
      </c>
      <c r="C7" s="25" t="s">
        <v>25</v>
      </c>
      <c r="D7" s="25" t="s">
        <v>26</v>
      </c>
      <c r="E7" s="25" t="s">
        <v>27</v>
      </c>
      <c r="F7" s="25" t="s">
        <v>28</v>
      </c>
      <c r="G7" s="25" t="s">
        <v>29</v>
      </c>
      <c r="H7" s="25"/>
      <c r="I7" s="25">
        <f>+главная!AH23</f>
        <v>0</v>
      </c>
      <c r="J7" s="25"/>
      <c r="K7" s="25"/>
      <c r="L7" s="25"/>
      <c r="M7" s="25"/>
      <c r="N7" s="25"/>
    </row>
    <row r="8" spans="1:14" ht="33.75" customHeight="1">
      <c r="A8" s="25" t="e">
        <f>+главная!#REF!</f>
        <v>#REF!</v>
      </c>
      <c r="B8" s="25" t="s">
        <v>24</v>
      </c>
      <c r="C8" s="25" t="s">
        <v>25</v>
      </c>
      <c r="D8" s="25" t="s">
        <v>26</v>
      </c>
      <c r="E8" s="25" t="s">
        <v>27</v>
      </c>
      <c r="F8" s="25" t="s">
        <v>28</v>
      </c>
      <c r="G8" s="25" t="s">
        <v>29</v>
      </c>
      <c r="H8" s="25"/>
      <c r="I8" s="25" t="e">
        <f>+главная!#REF!</f>
        <v>#REF!</v>
      </c>
      <c r="J8" s="25"/>
      <c r="K8" s="25"/>
      <c r="L8" s="25"/>
      <c r="M8" s="25"/>
      <c r="N8" s="25"/>
    </row>
    <row r="9" spans="1:14" ht="33.75" customHeight="1">
      <c r="A9" s="25" t="e">
        <f>+главная!#REF!</f>
        <v>#REF!</v>
      </c>
      <c r="B9" s="25" t="s">
        <v>24</v>
      </c>
      <c r="C9" s="25" t="s">
        <v>25</v>
      </c>
      <c r="D9" s="25" t="s">
        <v>26</v>
      </c>
      <c r="E9" s="25" t="s">
        <v>27</v>
      </c>
      <c r="F9" s="25" t="s">
        <v>28</v>
      </c>
      <c r="G9" s="25" t="s">
        <v>29</v>
      </c>
      <c r="H9" s="25"/>
      <c r="I9" s="25" t="e">
        <f>+главная!#REF!</f>
        <v>#REF!</v>
      </c>
      <c r="J9" s="25"/>
      <c r="K9" s="25"/>
      <c r="L9" s="25"/>
      <c r="M9" s="25"/>
      <c r="N9" s="25"/>
    </row>
    <row r="10" spans="10:11" ht="21.75" customHeight="1">
      <c r="J10" s="27" t="s">
        <v>5</v>
      </c>
      <c r="K10" s="26" t="s">
        <v>30</v>
      </c>
    </row>
    <row r="11" spans="10:11" ht="21.75" customHeight="1">
      <c r="J11" s="25" t="s">
        <v>6</v>
      </c>
      <c r="K11" s="26" t="s">
        <v>31</v>
      </c>
    </row>
    <row r="12" ht="21.75" customHeight="1">
      <c r="J12" s="25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1"/>
  <dimension ref="A1:O459"/>
  <sheetViews>
    <sheetView zoomScale="90" zoomScaleNormal="90" zoomScalePageLayoutView="0" workbookViewId="0" topLeftCell="A1">
      <pane xSplit="8" ySplit="1" topLeftCell="I17" activePane="bottomRight" state="frozen"/>
      <selection pane="topLeft" activeCell="A1" sqref="A1"/>
      <selection pane="topRight" activeCell="H1" sqref="H1"/>
      <selection pane="bottomLeft" activeCell="A2" sqref="A2"/>
      <selection pane="bottomRight" activeCell="I84" sqref="I84"/>
    </sheetView>
  </sheetViews>
  <sheetFormatPr defaultColWidth="9.00390625" defaultRowHeight="15.75"/>
  <cols>
    <col min="1" max="1" width="15.375" style="40" customWidth="1"/>
    <col min="2" max="4" width="14.50390625" style="40" customWidth="1"/>
    <col min="5" max="5" width="9.00390625" style="42" customWidth="1"/>
    <col min="6" max="6" width="27.625" style="42" customWidth="1"/>
    <col min="7" max="7" width="9.00390625" style="40" customWidth="1"/>
    <col min="8" max="8" width="11.375" style="40" customWidth="1"/>
    <col min="9" max="9" width="9.00390625" style="42" customWidth="1"/>
    <col min="10" max="10" width="16.25390625" style="42" customWidth="1"/>
    <col min="11" max="11" width="58.875" style="40" customWidth="1"/>
    <col min="12" max="12" width="10.50390625" style="42" customWidth="1"/>
    <col min="13" max="13" width="9.00390625" style="42" customWidth="1"/>
    <col min="14" max="14" width="6.625" style="40" customWidth="1"/>
    <col min="15" max="16384" width="9.00390625" style="40" customWidth="1"/>
  </cols>
  <sheetData>
    <row r="1" spans="1:14" s="52" customFormat="1" ht="39" customHeight="1">
      <c r="A1" s="51" t="s">
        <v>34</v>
      </c>
      <c r="B1" s="51" t="s">
        <v>35</v>
      </c>
      <c r="C1" s="51" t="s">
        <v>36</v>
      </c>
      <c r="D1" s="51"/>
      <c r="E1" s="51" t="s">
        <v>37</v>
      </c>
      <c r="F1" s="51" t="s">
        <v>38</v>
      </c>
      <c r="G1" s="51" t="s">
        <v>39</v>
      </c>
      <c r="H1" s="52" t="s">
        <v>40</v>
      </c>
      <c r="I1" s="52" t="s">
        <v>1</v>
      </c>
      <c r="J1" s="52" t="s">
        <v>61</v>
      </c>
      <c r="K1" s="73" t="s">
        <v>59</v>
      </c>
      <c r="L1" s="52" t="s">
        <v>60</v>
      </c>
      <c r="M1" s="52" t="s">
        <v>62</v>
      </c>
      <c r="N1" s="81" t="s">
        <v>87</v>
      </c>
    </row>
    <row r="2" spans="1:13" s="52" customFormat="1" ht="18.75" customHeight="1">
      <c r="A2" s="89" t="s">
        <v>100</v>
      </c>
      <c r="B2" s="85" t="s">
        <v>91</v>
      </c>
      <c r="C2" s="86" t="s">
        <v>92</v>
      </c>
      <c r="D2" s="87" t="s">
        <v>115</v>
      </c>
      <c r="E2" s="88">
        <v>9</v>
      </c>
      <c r="F2" s="89" t="s">
        <v>116</v>
      </c>
      <c r="G2" s="39" t="s">
        <v>58</v>
      </c>
      <c r="H2" s="40"/>
      <c r="I2" s="42"/>
      <c r="J2" s="42" t="str">
        <f>+A2</f>
        <v>Дети Пифагора</v>
      </c>
      <c r="K2" s="40" t="str">
        <f>CONCATENATE(B2," ",C2," ",E2," кл., "," ",F2)</f>
        <v>Сергеева Елена 9 кл.,  МБОУ "СОШ № 7"</v>
      </c>
      <c r="L2" s="42" t="str">
        <f>+G2</f>
        <v>участник</v>
      </c>
      <c r="M2" s="41">
        <f>+I2</f>
        <v>0</v>
      </c>
    </row>
    <row r="3" spans="1:13" s="52" customFormat="1" ht="18.75" customHeight="1">
      <c r="A3" s="89" t="s">
        <v>100</v>
      </c>
      <c r="B3" s="90" t="s">
        <v>93</v>
      </c>
      <c r="C3" s="91" t="s">
        <v>94</v>
      </c>
      <c r="D3" s="92" t="s">
        <v>117</v>
      </c>
      <c r="E3" s="88">
        <v>9</v>
      </c>
      <c r="F3" s="89" t="s">
        <v>116</v>
      </c>
      <c r="G3" s="39" t="s">
        <v>58</v>
      </c>
      <c r="H3" s="40"/>
      <c r="I3" s="42"/>
      <c r="J3" s="42" t="str">
        <f aca="true" t="shared" si="0" ref="J3:J66">+A3</f>
        <v>Дети Пифагора</v>
      </c>
      <c r="K3" s="40" t="str">
        <f aca="true" t="shared" si="1" ref="K3:K66">CONCATENATE(B3," ",C3," ",E3," кл., "," ",F3)</f>
        <v>Цветков Михаил 9 кл.,  МБОУ "СОШ № 7"</v>
      </c>
      <c r="L3" s="42" t="str">
        <f aca="true" t="shared" si="2" ref="L3:L66">+G3</f>
        <v>участник</v>
      </c>
      <c r="M3" s="41">
        <f aca="true" t="shared" si="3" ref="M3:M66">+I3</f>
        <v>0</v>
      </c>
    </row>
    <row r="4" spans="1:13" s="52" customFormat="1" ht="18.75" customHeight="1">
      <c r="A4" s="89" t="s">
        <v>100</v>
      </c>
      <c r="B4" s="90" t="s">
        <v>88</v>
      </c>
      <c r="C4" s="91" t="s">
        <v>89</v>
      </c>
      <c r="D4" s="92" t="s">
        <v>118</v>
      </c>
      <c r="E4" s="88">
        <v>10</v>
      </c>
      <c r="F4" s="89" t="s">
        <v>116</v>
      </c>
      <c r="G4" s="39" t="s">
        <v>58</v>
      </c>
      <c r="H4" s="40"/>
      <c r="I4" s="42"/>
      <c r="J4" s="42" t="str">
        <f t="shared" si="0"/>
        <v>Дети Пифагора</v>
      </c>
      <c r="K4" s="40" t="str">
        <f t="shared" si="1"/>
        <v>Павлецова Галина 10 кл.,  МБОУ "СОШ № 7"</v>
      </c>
      <c r="L4" s="42" t="str">
        <f t="shared" si="2"/>
        <v>участник</v>
      </c>
      <c r="M4" s="41">
        <f t="shared" si="3"/>
        <v>0</v>
      </c>
    </row>
    <row r="5" spans="1:13" s="52" customFormat="1" ht="18.75" customHeight="1">
      <c r="A5" s="89" t="s">
        <v>100</v>
      </c>
      <c r="B5" s="90" t="s">
        <v>90</v>
      </c>
      <c r="C5" s="91" t="s">
        <v>44</v>
      </c>
      <c r="D5" s="92" t="s">
        <v>119</v>
      </c>
      <c r="E5" s="88">
        <v>10</v>
      </c>
      <c r="F5" s="89" t="s">
        <v>116</v>
      </c>
      <c r="G5" s="39" t="s">
        <v>58</v>
      </c>
      <c r="H5" s="40"/>
      <c r="I5" s="42"/>
      <c r="J5" s="42" t="str">
        <f t="shared" si="0"/>
        <v>Дети Пифагора</v>
      </c>
      <c r="K5" s="40" t="str">
        <f t="shared" si="1"/>
        <v>Соколова Екатерина 10 кл.,  МБОУ "СОШ № 7"</v>
      </c>
      <c r="L5" s="42" t="str">
        <f t="shared" si="2"/>
        <v>участник</v>
      </c>
      <c r="M5" s="41">
        <f t="shared" si="3"/>
        <v>0</v>
      </c>
    </row>
    <row r="6" spans="1:13" s="41" customFormat="1" ht="15.75">
      <c r="A6" s="4" t="s">
        <v>446</v>
      </c>
      <c r="B6" s="78" t="s">
        <v>120</v>
      </c>
      <c r="C6" s="79" t="s">
        <v>121</v>
      </c>
      <c r="D6" s="93" t="s">
        <v>122</v>
      </c>
      <c r="E6" s="80" t="s">
        <v>123</v>
      </c>
      <c r="F6" s="4" t="s">
        <v>124</v>
      </c>
      <c r="G6" s="39" t="s">
        <v>58</v>
      </c>
      <c r="H6" s="40"/>
      <c r="I6" s="42"/>
      <c r="J6" s="42" t="str">
        <f t="shared" si="0"/>
        <v>Радуга</v>
      </c>
      <c r="K6" s="40" t="str">
        <f t="shared" si="1"/>
        <v>Жичкина Анастасия 9 Б кл.,  МАОУ "Средняя школа № 8"</v>
      </c>
      <c r="L6" s="42" t="str">
        <f t="shared" si="2"/>
        <v>участник</v>
      </c>
      <c r="M6" s="41">
        <f t="shared" si="3"/>
        <v>0</v>
      </c>
    </row>
    <row r="7" spans="1:13" s="41" customFormat="1" ht="15.75">
      <c r="A7" s="4" t="s">
        <v>446</v>
      </c>
      <c r="B7" s="78" t="s">
        <v>125</v>
      </c>
      <c r="C7" s="79" t="s">
        <v>57</v>
      </c>
      <c r="D7" s="93" t="s">
        <v>126</v>
      </c>
      <c r="E7" s="80" t="s">
        <v>123</v>
      </c>
      <c r="F7" s="4" t="s">
        <v>124</v>
      </c>
      <c r="G7" s="39" t="s">
        <v>58</v>
      </c>
      <c r="H7" s="40"/>
      <c r="I7" s="42"/>
      <c r="J7" s="42" t="str">
        <f t="shared" si="0"/>
        <v>Радуга</v>
      </c>
      <c r="K7" s="40" t="str">
        <f t="shared" si="1"/>
        <v>Комарова  Валерия 9 Б кл.,  МАОУ "Средняя школа № 8"</v>
      </c>
      <c r="L7" s="42" t="str">
        <f t="shared" si="2"/>
        <v>участник</v>
      </c>
      <c r="M7" s="41">
        <f t="shared" si="3"/>
        <v>0</v>
      </c>
    </row>
    <row r="8" spans="1:13" s="41" customFormat="1" ht="15.75">
      <c r="A8" s="4" t="s">
        <v>446</v>
      </c>
      <c r="B8" s="78" t="s">
        <v>127</v>
      </c>
      <c r="C8" s="79" t="s">
        <v>128</v>
      </c>
      <c r="D8" s="93" t="s">
        <v>122</v>
      </c>
      <c r="E8" s="80" t="s">
        <v>123</v>
      </c>
      <c r="F8" s="4" t="s">
        <v>124</v>
      </c>
      <c r="G8" s="39" t="s">
        <v>58</v>
      </c>
      <c r="H8" s="40"/>
      <c r="I8" s="42"/>
      <c r="J8" s="42" t="str">
        <f t="shared" si="0"/>
        <v>Радуга</v>
      </c>
      <c r="K8" s="40" t="str">
        <f t="shared" si="1"/>
        <v>Тихановская  Дана 9 Б кл.,  МАОУ "Средняя школа № 8"</v>
      </c>
      <c r="L8" s="42" t="str">
        <f t="shared" si="2"/>
        <v>участник</v>
      </c>
      <c r="M8" s="41">
        <f t="shared" si="3"/>
        <v>0</v>
      </c>
    </row>
    <row r="9" spans="1:13" s="41" customFormat="1" ht="15.75">
      <c r="A9" s="4" t="s">
        <v>446</v>
      </c>
      <c r="B9" s="78" t="s">
        <v>129</v>
      </c>
      <c r="C9" s="79" t="s">
        <v>69</v>
      </c>
      <c r="D9" s="93" t="s">
        <v>130</v>
      </c>
      <c r="E9" s="80" t="s">
        <v>123</v>
      </c>
      <c r="F9" s="4" t="s">
        <v>124</v>
      </c>
      <c r="G9" s="39" t="s">
        <v>58</v>
      </c>
      <c r="H9" s="40"/>
      <c r="I9" s="42"/>
      <c r="J9" s="42" t="str">
        <f t="shared" si="0"/>
        <v>Радуга</v>
      </c>
      <c r="K9" s="40" t="str">
        <f t="shared" si="1"/>
        <v>Хамаганова Александра 9 Б кл.,  МАОУ "Средняя школа № 8"</v>
      </c>
      <c r="L9" s="42" t="str">
        <f t="shared" si="2"/>
        <v>участник</v>
      </c>
      <c r="M9" s="41">
        <f t="shared" si="3"/>
        <v>0</v>
      </c>
    </row>
    <row r="10" spans="1:13" s="41" customFormat="1" ht="31.5">
      <c r="A10" s="4" t="s">
        <v>104</v>
      </c>
      <c r="B10" s="76" t="s">
        <v>131</v>
      </c>
      <c r="C10" s="77" t="s">
        <v>132</v>
      </c>
      <c r="D10" s="94" t="s">
        <v>133</v>
      </c>
      <c r="E10" s="80" t="s">
        <v>134</v>
      </c>
      <c r="F10" s="25" t="s">
        <v>135</v>
      </c>
      <c r="G10" s="39" t="s">
        <v>58</v>
      </c>
      <c r="H10" s="40"/>
      <c r="I10" s="42"/>
      <c r="J10" s="42" t="str">
        <f t="shared" si="0"/>
        <v>«Внуки Пифагора»</v>
      </c>
      <c r="K10" s="40" t="str">
        <f t="shared" si="1"/>
        <v>Лобанов Алексей 10 А кл.,  МБОУ «Средняя школа №10» ПКГО</v>
      </c>
      <c r="L10" s="42" t="str">
        <f t="shared" si="2"/>
        <v>участник</v>
      </c>
      <c r="M10" s="41">
        <f t="shared" si="3"/>
        <v>0</v>
      </c>
    </row>
    <row r="11" spans="1:13" s="41" customFormat="1" ht="31.5">
      <c r="A11" s="4" t="s">
        <v>104</v>
      </c>
      <c r="B11" s="78" t="s">
        <v>136</v>
      </c>
      <c r="C11" s="79" t="s">
        <v>121</v>
      </c>
      <c r="D11" s="93" t="s">
        <v>118</v>
      </c>
      <c r="E11" s="80" t="s">
        <v>134</v>
      </c>
      <c r="F11" s="25" t="s">
        <v>135</v>
      </c>
      <c r="G11" s="39" t="s">
        <v>58</v>
      </c>
      <c r="H11" s="40"/>
      <c r="I11" s="42"/>
      <c r="J11" s="42" t="str">
        <f t="shared" si="0"/>
        <v>«Внуки Пифагора»</v>
      </c>
      <c r="K11" s="40" t="str">
        <f t="shared" si="1"/>
        <v>Скобилева Анастасия 10 А кл.,  МБОУ «Средняя школа №10» ПКГО</v>
      </c>
      <c r="L11" s="42" t="str">
        <f t="shared" si="2"/>
        <v>участник</v>
      </c>
      <c r="M11" s="41">
        <f t="shared" si="3"/>
        <v>0</v>
      </c>
    </row>
    <row r="12" spans="1:15" s="41" customFormat="1" ht="31.5">
      <c r="A12" s="4" t="s">
        <v>104</v>
      </c>
      <c r="B12" s="78" t="s">
        <v>137</v>
      </c>
      <c r="C12" s="79" t="s">
        <v>138</v>
      </c>
      <c r="D12" s="93" t="s">
        <v>139</v>
      </c>
      <c r="E12" s="80" t="s">
        <v>83</v>
      </c>
      <c r="F12" s="25" t="s">
        <v>135</v>
      </c>
      <c r="G12" s="39" t="s">
        <v>58</v>
      </c>
      <c r="H12" s="40"/>
      <c r="I12" s="42"/>
      <c r="J12" s="42" t="str">
        <f t="shared" si="0"/>
        <v>«Внуки Пифагора»</v>
      </c>
      <c r="K12" s="40" t="str">
        <f t="shared" si="1"/>
        <v>Водяная Владислава 8 А кл.,  МБОУ «Средняя школа №10» ПКГО</v>
      </c>
      <c r="L12" s="42" t="str">
        <f t="shared" si="2"/>
        <v>участник</v>
      </c>
      <c r="M12" s="41">
        <f t="shared" si="3"/>
        <v>0</v>
      </c>
      <c r="O12" s="39" t="s">
        <v>63</v>
      </c>
    </row>
    <row r="13" spans="1:15" s="41" customFormat="1" ht="31.5">
      <c r="A13" s="4" t="s">
        <v>104</v>
      </c>
      <c r="B13" s="78" t="s">
        <v>140</v>
      </c>
      <c r="C13" s="79" t="s">
        <v>141</v>
      </c>
      <c r="D13" s="93" t="s">
        <v>142</v>
      </c>
      <c r="E13" s="80" t="s">
        <v>123</v>
      </c>
      <c r="F13" s="25" t="s">
        <v>135</v>
      </c>
      <c r="G13" s="39" t="s">
        <v>58</v>
      </c>
      <c r="H13" s="40"/>
      <c r="I13" s="42"/>
      <c r="J13" s="42" t="str">
        <f t="shared" si="0"/>
        <v>«Внуки Пифагора»</v>
      </c>
      <c r="K13" s="40" t="str">
        <f t="shared" si="1"/>
        <v>Цивилка Дарюс 9 Б кл.,  МБОУ «Средняя школа №10» ПКГО</v>
      </c>
      <c r="L13" s="42" t="str">
        <f t="shared" si="2"/>
        <v>участник</v>
      </c>
      <c r="M13" s="41">
        <f t="shared" si="3"/>
        <v>0</v>
      </c>
      <c r="O13" s="39" t="s">
        <v>76</v>
      </c>
    </row>
    <row r="14" spans="1:15" s="41" customFormat="1" ht="15.75">
      <c r="A14" s="99" t="s">
        <v>105</v>
      </c>
      <c r="B14" s="95" t="s">
        <v>95</v>
      </c>
      <c r="C14" s="96" t="s">
        <v>96</v>
      </c>
      <c r="D14" s="97" t="s">
        <v>143</v>
      </c>
      <c r="E14" s="98">
        <v>8</v>
      </c>
      <c r="F14" s="99" t="s">
        <v>99</v>
      </c>
      <c r="G14" s="39" t="s">
        <v>58</v>
      </c>
      <c r="H14" s="40"/>
      <c r="I14" s="42"/>
      <c r="J14" s="42" t="str">
        <f t="shared" si="0"/>
        <v>Дебют</v>
      </c>
      <c r="K14" s="40" t="str">
        <f t="shared" si="1"/>
        <v>Бельский Кирилл 8 кл.,  МБОУ «Средняя школа № 11»</v>
      </c>
      <c r="L14" s="42" t="str">
        <f t="shared" si="2"/>
        <v>участник</v>
      </c>
      <c r="M14" s="41">
        <f t="shared" si="3"/>
        <v>0</v>
      </c>
      <c r="O14" s="40"/>
    </row>
    <row r="15" spans="1:15" s="41" customFormat="1" ht="15.75">
      <c r="A15" s="99" t="s">
        <v>105</v>
      </c>
      <c r="B15" s="95" t="s">
        <v>97</v>
      </c>
      <c r="C15" s="96" t="s">
        <v>50</v>
      </c>
      <c r="D15" s="97" t="s">
        <v>144</v>
      </c>
      <c r="E15" s="98">
        <v>10</v>
      </c>
      <c r="F15" s="99" t="s">
        <v>99</v>
      </c>
      <c r="G15" s="39" t="s">
        <v>58</v>
      </c>
      <c r="H15" s="40"/>
      <c r="I15" s="42"/>
      <c r="J15" s="42" t="str">
        <f t="shared" si="0"/>
        <v>Дебют</v>
      </c>
      <c r="K15" s="40" t="str">
        <f t="shared" si="1"/>
        <v>Скрягина Мария 10 кл.,  МБОУ «Средняя школа № 11»</v>
      </c>
      <c r="L15" s="42" t="str">
        <f t="shared" si="2"/>
        <v>участник</v>
      </c>
      <c r="M15" s="41">
        <f t="shared" si="3"/>
        <v>0</v>
      </c>
      <c r="O15" s="40"/>
    </row>
    <row r="16" spans="1:15" s="41" customFormat="1" ht="15.75">
      <c r="A16" s="99" t="s">
        <v>105</v>
      </c>
      <c r="B16" s="95" t="s">
        <v>98</v>
      </c>
      <c r="C16" s="96" t="s">
        <v>44</v>
      </c>
      <c r="D16" s="97" t="s">
        <v>145</v>
      </c>
      <c r="E16" s="98">
        <v>10</v>
      </c>
      <c r="F16" s="99" t="s">
        <v>99</v>
      </c>
      <c r="G16" s="39" t="s">
        <v>58</v>
      </c>
      <c r="H16" s="40"/>
      <c r="I16" s="42"/>
      <c r="J16" s="42" t="str">
        <f t="shared" si="0"/>
        <v>Дебют</v>
      </c>
      <c r="K16" s="40" t="str">
        <f t="shared" si="1"/>
        <v>Шуба Екатерина 10 кл.,  МБОУ «Средняя школа № 11»</v>
      </c>
      <c r="L16" s="42" t="str">
        <f t="shared" si="2"/>
        <v>участник</v>
      </c>
      <c r="M16" s="41">
        <f t="shared" si="3"/>
        <v>0</v>
      </c>
      <c r="O16" s="40"/>
    </row>
    <row r="17" spans="1:15" s="41" customFormat="1" ht="15.75">
      <c r="A17" s="99" t="s">
        <v>105</v>
      </c>
      <c r="B17" s="95" t="s">
        <v>146</v>
      </c>
      <c r="C17" s="96" t="s">
        <v>132</v>
      </c>
      <c r="D17" s="97" t="s">
        <v>147</v>
      </c>
      <c r="E17" s="98" t="s">
        <v>86</v>
      </c>
      <c r="F17" s="99" t="s">
        <v>99</v>
      </c>
      <c r="G17" s="39" t="s">
        <v>58</v>
      </c>
      <c r="H17" s="40"/>
      <c r="I17" s="42"/>
      <c r="J17" s="42" t="str">
        <f t="shared" si="0"/>
        <v>Дебют</v>
      </c>
      <c r="K17" s="40" t="str">
        <f t="shared" si="1"/>
        <v>Овсянников Алексей 9А кл.,  МБОУ «Средняя школа № 11»</v>
      </c>
      <c r="L17" s="42" t="str">
        <f t="shared" si="2"/>
        <v>участник</v>
      </c>
      <c r="M17" s="41">
        <f t="shared" si="3"/>
        <v>0</v>
      </c>
      <c r="O17" s="40"/>
    </row>
    <row r="18" spans="1:15" s="41" customFormat="1" ht="15.75">
      <c r="A18" s="104" t="s">
        <v>76</v>
      </c>
      <c r="B18" s="100" t="s">
        <v>82</v>
      </c>
      <c r="C18" s="101" t="s">
        <v>47</v>
      </c>
      <c r="D18" s="102"/>
      <c r="E18" s="103">
        <v>10</v>
      </c>
      <c r="F18" s="104" t="s">
        <v>84</v>
      </c>
      <c r="G18" s="39" t="s">
        <v>58</v>
      </c>
      <c r="H18" s="40"/>
      <c r="I18" s="42"/>
      <c r="J18" s="42" t="str">
        <f t="shared" si="0"/>
        <v>«Решатели»</v>
      </c>
      <c r="K18" s="40" t="str">
        <f t="shared" si="1"/>
        <v>Рошу  Никита 10 кл.,  МБОУ «Средняя школа № 12»</v>
      </c>
      <c r="L18" s="42" t="str">
        <f t="shared" si="2"/>
        <v>участник</v>
      </c>
      <c r="M18" s="41">
        <f t="shared" si="3"/>
        <v>0</v>
      </c>
      <c r="O18" s="40"/>
    </row>
    <row r="19" spans="1:15" s="41" customFormat="1" ht="15.75">
      <c r="A19" s="104" t="s">
        <v>76</v>
      </c>
      <c r="B19" s="100" t="s">
        <v>77</v>
      </c>
      <c r="C19" s="101" t="s">
        <v>67</v>
      </c>
      <c r="D19" s="102"/>
      <c r="E19" s="103" t="s">
        <v>83</v>
      </c>
      <c r="F19" s="104" t="s">
        <v>84</v>
      </c>
      <c r="G19" s="39" t="s">
        <v>58</v>
      </c>
      <c r="H19" s="40"/>
      <c r="I19" s="42"/>
      <c r="J19" s="42" t="str">
        <f t="shared" si="0"/>
        <v>«Решатели»</v>
      </c>
      <c r="K19" s="40" t="str">
        <f t="shared" si="1"/>
        <v>Чучва  Антон 8 А кл.,  МБОУ «Средняя школа № 12»</v>
      </c>
      <c r="L19" s="42" t="str">
        <f t="shared" si="2"/>
        <v>участник</v>
      </c>
      <c r="M19" s="41">
        <f t="shared" si="3"/>
        <v>0</v>
      </c>
      <c r="O19" s="40"/>
    </row>
    <row r="20" spans="1:13" s="41" customFormat="1" ht="15.75">
      <c r="A20" s="104" t="s">
        <v>76</v>
      </c>
      <c r="B20" s="100" t="s">
        <v>78</v>
      </c>
      <c r="C20" s="101" t="s">
        <v>79</v>
      </c>
      <c r="D20" s="102"/>
      <c r="E20" s="103" t="s">
        <v>85</v>
      </c>
      <c r="F20" s="104" t="s">
        <v>84</v>
      </c>
      <c r="G20" s="39" t="s">
        <v>58</v>
      </c>
      <c r="H20" s="40"/>
      <c r="I20" s="42"/>
      <c r="J20" s="42" t="str">
        <f t="shared" si="0"/>
        <v>«Решатели»</v>
      </c>
      <c r="K20" s="40" t="str">
        <f t="shared" si="1"/>
        <v>Юречко  Евгений 8А кл.,  МБОУ «Средняя школа № 12»</v>
      </c>
      <c r="L20" s="42" t="str">
        <f t="shared" si="2"/>
        <v>участник</v>
      </c>
      <c r="M20" s="41">
        <f t="shared" si="3"/>
        <v>0</v>
      </c>
    </row>
    <row r="21" spans="1:13" s="41" customFormat="1" ht="15.75">
      <c r="A21" s="104" t="s">
        <v>76</v>
      </c>
      <c r="B21" s="100" t="s">
        <v>80</v>
      </c>
      <c r="C21" s="101" t="s">
        <v>81</v>
      </c>
      <c r="D21" s="102"/>
      <c r="E21" s="103" t="s">
        <v>86</v>
      </c>
      <c r="F21" s="104" t="s">
        <v>84</v>
      </c>
      <c r="G21" s="39" t="s">
        <v>58</v>
      </c>
      <c r="H21" s="40"/>
      <c r="I21" s="42"/>
      <c r="J21" s="42" t="str">
        <f t="shared" si="0"/>
        <v>«Решатели»</v>
      </c>
      <c r="K21" s="40" t="str">
        <f t="shared" si="1"/>
        <v>Емашкин  Александр 9А кл.,  МБОУ «Средняя школа № 12»</v>
      </c>
      <c r="L21" s="42" t="str">
        <f t="shared" si="2"/>
        <v>участник</v>
      </c>
      <c r="M21" s="41">
        <f t="shared" si="3"/>
        <v>0</v>
      </c>
    </row>
    <row r="22" spans="1:13" s="41" customFormat="1" ht="15.75">
      <c r="A22" s="4" t="s">
        <v>106</v>
      </c>
      <c r="B22" s="76" t="s">
        <v>53</v>
      </c>
      <c r="C22" s="77" t="s">
        <v>54</v>
      </c>
      <c r="D22" s="94" t="s">
        <v>126</v>
      </c>
      <c r="E22" s="80">
        <v>9</v>
      </c>
      <c r="F22" s="4" t="s">
        <v>148</v>
      </c>
      <c r="G22" s="39" t="s">
        <v>58</v>
      </c>
      <c r="H22" s="40"/>
      <c r="I22" s="42"/>
      <c r="J22" s="42" t="str">
        <f t="shared" si="0"/>
        <v>Знатоки</v>
      </c>
      <c r="K22" s="40" t="str">
        <f t="shared" si="1"/>
        <v>Кукина Юлия 9 кл.,  МБОУ СОШ №20</v>
      </c>
      <c r="L22" s="42" t="str">
        <f t="shared" si="2"/>
        <v>участник</v>
      </c>
      <c r="M22" s="41">
        <f t="shared" si="3"/>
        <v>0</v>
      </c>
    </row>
    <row r="23" spans="1:13" s="41" customFormat="1" ht="15.75">
      <c r="A23" s="4" t="s">
        <v>106</v>
      </c>
      <c r="B23" s="78" t="s">
        <v>149</v>
      </c>
      <c r="C23" s="79" t="s">
        <v>121</v>
      </c>
      <c r="D23" s="93" t="s">
        <v>150</v>
      </c>
      <c r="E23" s="80">
        <v>9</v>
      </c>
      <c r="F23" s="4" t="s">
        <v>148</v>
      </c>
      <c r="G23" s="39" t="s">
        <v>58</v>
      </c>
      <c r="H23" s="40"/>
      <c r="I23" s="42"/>
      <c r="J23" s="42" t="str">
        <f t="shared" si="0"/>
        <v>Знатоки</v>
      </c>
      <c r="K23" s="40" t="str">
        <f t="shared" si="1"/>
        <v>Осетрина Анастасия 9 кл.,  МБОУ СОШ №20</v>
      </c>
      <c r="L23" s="42" t="str">
        <f t="shared" si="2"/>
        <v>участник</v>
      </c>
      <c r="M23" s="41">
        <f t="shared" si="3"/>
        <v>0</v>
      </c>
    </row>
    <row r="24" spans="1:13" s="41" customFormat="1" ht="15.75">
      <c r="A24" s="4" t="s">
        <v>106</v>
      </c>
      <c r="B24" s="78" t="s">
        <v>151</v>
      </c>
      <c r="C24" s="79" t="s">
        <v>132</v>
      </c>
      <c r="D24" s="93" t="s">
        <v>152</v>
      </c>
      <c r="E24" s="80">
        <v>10</v>
      </c>
      <c r="F24" s="4" t="s">
        <v>148</v>
      </c>
      <c r="G24" s="39" t="s">
        <v>58</v>
      </c>
      <c r="H24" s="40"/>
      <c r="I24" s="42"/>
      <c r="J24" s="42" t="str">
        <f t="shared" si="0"/>
        <v>Знатоки</v>
      </c>
      <c r="K24" s="40" t="str">
        <f t="shared" si="1"/>
        <v>Бувайлов Алексей 10 кл.,  МБОУ СОШ №20</v>
      </c>
      <c r="L24" s="42" t="str">
        <f t="shared" si="2"/>
        <v>участник</v>
      </c>
      <c r="M24" s="41">
        <f t="shared" si="3"/>
        <v>0</v>
      </c>
    </row>
    <row r="25" spans="1:13" s="41" customFormat="1" ht="15.75">
      <c r="A25" s="4" t="s">
        <v>106</v>
      </c>
      <c r="B25" s="105" t="s">
        <v>153</v>
      </c>
      <c r="C25" s="106" t="s">
        <v>154</v>
      </c>
      <c r="D25" s="107" t="s">
        <v>152</v>
      </c>
      <c r="E25" s="80">
        <v>10</v>
      </c>
      <c r="F25" s="4" t="s">
        <v>148</v>
      </c>
      <c r="G25" s="39" t="s">
        <v>58</v>
      </c>
      <c r="H25" s="40"/>
      <c r="I25" s="42"/>
      <c r="J25" s="42" t="str">
        <f t="shared" si="0"/>
        <v>Знатоки</v>
      </c>
      <c r="K25" s="40" t="str">
        <f t="shared" si="1"/>
        <v>Скоба Егор 10 кл.,  МБОУ СОШ №20</v>
      </c>
      <c r="L25" s="42" t="str">
        <f t="shared" si="2"/>
        <v>участник</v>
      </c>
      <c r="M25" s="41">
        <f t="shared" si="3"/>
        <v>0</v>
      </c>
    </row>
    <row r="26" spans="1:13" s="41" customFormat="1" ht="15.75">
      <c r="A26" s="4" t="s">
        <v>106</v>
      </c>
      <c r="B26" s="78" t="s">
        <v>155</v>
      </c>
      <c r="C26" s="79" t="s">
        <v>132</v>
      </c>
      <c r="D26" s="93" t="s">
        <v>156</v>
      </c>
      <c r="E26" s="80" t="s">
        <v>75</v>
      </c>
      <c r="F26" s="4" t="s">
        <v>148</v>
      </c>
      <c r="G26" s="39" t="s">
        <v>58</v>
      </c>
      <c r="H26" s="40"/>
      <c r="I26" s="42"/>
      <c r="J26" s="42" t="str">
        <f t="shared" si="0"/>
        <v>Знатоки</v>
      </c>
      <c r="K26" s="40" t="str">
        <f t="shared" si="1"/>
        <v>Иванов Алексей 8 б кл.,  МБОУ СОШ №20</v>
      </c>
      <c r="L26" s="42" t="str">
        <f t="shared" si="2"/>
        <v>участник</v>
      </c>
      <c r="M26" s="41">
        <f t="shared" si="3"/>
        <v>0</v>
      </c>
    </row>
    <row r="27" spans="1:13" s="41" customFormat="1" ht="15.75">
      <c r="A27" s="4" t="s">
        <v>434</v>
      </c>
      <c r="B27" s="76" t="s">
        <v>428</v>
      </c>
      <c r="C27" s="77" t="s">
        <v>43</v>
      </c>
      <c r="D27" s="94"/>
      <c r="E27" s="80">
        <v>8</v>
      </c>
      <c r="F27" s="4" t="s">
        <v>433</v>
      </c>
      <c r="G27" s="39" t="s">
        <v>58</v>
      </c>
      <c r="H27" s="40"/>
      <c r="I27" s="42"/>
      <c r="J27" s="42" t="str">
        <f t="shared" si="0"/>
        <v>Лицей № 21</v>
      </c>
      <c r="K27" s="40" t="str">
        <f t="shared" si="1"/>
        <v>Брагин Андрей 8 кл.,  МБОУ «Лицей №21»</v>
      </c>
      <c r="L27" s="42" t="str">
        <f t="shared" si="2"/>
        <v>участник</v>
      </c>
      <c r="M27" s="41">
        <f t="shared" si="3"/>
        <v>0</v>
      </c>
    </row>
    <row r="28" spans="1:13" s="41" customFormat="1" ht="15.75">
      <c r="A28" s="4" t="s">
        <v>434</v>
      </c>
      <c r="B28" s="78" t="s">
        <v>430</v>
      </c>
      <c r="C28" s="79" t="s">
        <v>431</v>
      </c>
      <c r="D28" s="93"/>
      <c r="E28" s="80">
        <v>9</v>
      </c>
      <c r="F28" s="4" t="s">
        <v>433</v>
      </c>
      <c r="G28" s="39" t="s">
        <v>58</v>
      </c>
      <c r="H28" s="40"/>
      <c r="I28" s="42"/>
      <c r="J28" s="42" t="str">
        <f t="shared" si="0"/>
        <v>Лицей № 21</v>
      </c>
      <c r="K28" s="40" t="str">
        <f t="shared" si="1"/>
        <v>Коломбет Наталья 9 кл.,  МБОУ «Лицей №21»</v>
      </c>
      <c r="L28" s="42" t="str">
        <f t="shared" si="2"/>
        <v>участник</v>
      </c>
      <c r="M28" s="41">
        <f t="shared" si="3"/>
        <v>0</v>
      </c>
    </row>
    <row r="29" spans="1:13" s="41" customFormat="1" ht="15.75">
      <c r="A29" s="4" t="s">
        <v>434</v>
      </c>
      <c r="B29" s="78" t="s">
        <v>429</v>
      </c>
      <c r="C29" s="79" t="s">
        <v>67</v>
      </c>
      <c r="D29" s="93"/>
      <c r="E29" s="80">
        <v>9</v>
      </c>
      <c r="F29" s="4" t="s">
        <v>433</v>
      </c>
      <c r="G29" s="39" t="s">
        <v>58</v>
      </c>
      <c r="H29" s="40"/>
      <c r="I29" s="42"/>
      <c r="J29" s="42" t="str">
        <f t="shared" si="0"/>
        <v>Лицей № 21</v>
      </c>
      <c r="K29" s="40" t="str">
        <f t="shared" si="1"/>
        <v>Попов Антон 9 кл.,  МБОУ «Лицей №21»</v>
      </c>
      <c r="L29" s="42" t="str">
        <f t="shared" si="2"/>
        <v>участник</v>
      </c>
      <c r="M29" s="41">
        <f t="shared" si="3"/>
        <v>0</v>
      </c>
    </row>
    <row r="30" spans="1:13" s="41" customFormat="1" ht="15.75">
      <c r="A30" s="4" t="s">
        <v>434</v>
      </c>
      <c r="B30" s="78" t="s">
        <v>432</v>
      </c>
      <c r="C30" s="79" t="s">
        <v>49</v>
      </c>
      <c r="D30" s="93"/>
      <c r="E30" s="80">
        <v>10</v>
      </c>
      <c r="F30" s="4" t="s">
        <v>433</v>
      </c>
      <c r="G30" s="39" t="s">
        <v>58</v>
      </c>
      <c r="H30" s="40"/>
      <c r="I30" s="42"/>
      <c r="J30" s="42" t="str">
        <f t="shared" si="0"/>
        <v>Лицей № 21</v>
      </c>
      <c r="K30" s="40" t="str">
        <f t="shared" si="1"/>
        <v>Якушева Софья 10 кл.,  МБОУ «Лицей №21»</v>
      </c>
      <c r="L30" s="42" t="str">
        <f t="shared" si="2"/>
        <v>участник</v>
      </c>
      <c r="M30" s="41">
        <f t="shared" si="3"/>
        <v>0</v>
      </c>
    </row>
    <row r="31" spans="1:13" s="41" customFormat="1" ht="15.75">
      <c r="A31" s="4" t="s">
        <v>108</v>
      </c>
      <c r="B31" s="76" t="s">
        <v>157</v>
      </c>
      <c r="C31" s="77" t="s">
        <v>48</v>
      </c>
      <c r="D31" s="94" t="s">
        <v>158</v>
      </c>
      <c r="E31" s="80" t="s">
        <v>159</v>
      </c>
      <c r="F31" s="4" t="s">
        <v>160</v>
      </c>
      <c r="G31" s="39" t="s">
        <v>58</v>
      </c>
      <c r="H31" s="40"/>
      <c r="I31" s="42"/>
      <c r="J31" s="42" t="str">
        <f t="shared" si="0"/>
        <v>Пифагоры</v>
      </c>
      <c r="K31" s="40" t="str">
        <f t="shared" si="1"/>
        <v>Пресняков Дмитрий 10А кл.,  МАОУ «Средняя школа № 24»</v>
      </c>
      <c r="L31" s="42" t="str">
        <f t="shared" si="2"/>
        <v>участник</v>
      </c>
      <c r="M31" s="41">
        <f t="shared" si="3"/>
        <v>0</v>
      </c>
    </row>
    <row r="32" spans="1:13" s="41" customFormat="1" ht="15.75">
      <c r="A32" s="4" t="s">
        <v>108</v>
      </c>
      <c r="B32" s="78" t="s">
        <v>161</v>
      </c>
      <c r="C32" s="79" t="s">
        <v>162</v>
      </c>
      <c r="D32" s="93" t="s">
        <v>163</v>
      </c>
      <c r="E32" s="80" t="s">
        <v>164</v>
      </c>
      <c r="F32" s="4" t="s">
        <v>160</v>
      </c>
      <c r="G32" s="39" t="s">
        <v>58</v>
      </c>
      <c r="H32" s="40"/>
      <c r="I32" s="42"/>
      <c r="J32" s="42" t="str">
        <f t="shared" si="0"/>
        <v>Пифагоры</v>
      </c>
      <c r="K32" s="40" t="str">
        <f t="shared" si="1"/>
        <v>Громова Виктория 8В кл.,  МАОУ «Средняя школа № 24»</v>
      </c>
      <c r="L32" s="42" t="str">
        <f t="shared" si="2"/>
        <v>участник</v>
      </c>
      <c r="M32" s="41">
        <f t="shared" si="3"/>
        <v>0</v>
      </c>
    </row>
    <row r="33" spans="1:13" s="41" customFormat="1" ht="15.75">
      <c r="A33" s="4" t="s">
        <v>108</v>
      </c>
      <c r="B33" s="78" t="s">
        <v>165</v>
      </c>
      <c r="C33" s="79" t="s">
        <v>166</v>
      </c>
      <c r="D33" s="93" t="s">
        <v>167</v>
      </c>
      <c r="E33" s="80" t="s">
        <v>164</v>
      </c>
      <c r="F33" s="4" t="s">
        <v>160</v>
      </c>
      <c r="G33" s="39" t="s">
        <v>58</v>
      </c>
      <c r="H33" s="40"/>
      <c r="I33" s="42"/>
      <c r="J33" s="42" t="str">
        <f t="shared" si="0"/>
        <v>Пифагоры</v>
      </c>
      <c r="K33" s="40" t="str">
        <f t="shared" si="1"/>
        <v>Ермолаева Дарья 8В кл.,  МАОУ «Средняя школа № 24»</v>
      </c>
      <c r="L33" s="42" t="str">
        <f t="shared" si="2"/>
        <v>участник</v>
      </c>
      <c r="M33" s="41">
        <f t="shared" si="3"/>
        <v>0</v>
      </c>
    </row>
    <row r="34" spans="1:13" s="41" customFormat="1" ht="15.75">
      <c r="A34" s="4" t="s">
        <v>108</v>
      </c>
      <c r="B34" s="76" t="s">
        <v>168</v>
      </c>
      <c r="C34" s="77" t="s">
        <v>162</v>
      </c>
      <c r="D34" s="94" t="s">
        <v>169</v>
      </c>
      <c r="E34" s="80" t="s">
        <v>170</v>
      </c>
      <c r="F34" s="4" t="s">
        <v>160</v>
      </c>
      <c r="G34" s="39" t="s">
        <v>58</v>
      </c>
      <c r="H34" s="40"/>
      <c r="I34" s="42"/>
      <c r="J34" s="42" t="str">
        <f t="shared" si="0"/>
        <v>Пифагоры</v>
      </c>
      <c r="K34" s="40" t="str">
        <f t="shared" si="1"/>
        <v>Тармашева Виктория 9В кл.,  МАОУ «Средняя школа № 24»</v>
      </c>
      <c r="L34" s="42" t="str">
        <f t="shared" si="2"/>
        <v>участник</v>
      </c>
      <c r="M34" s="41">
        <f t="shared" si="3"/>
        <v>0</v>
      </c>
    </row>
    <row r="35" spans="1:13" s="41" customFormat="1" ht="15.75">
      <c r="A35" s="112" t="s">
        <v>63</v>
      </c>
      <c r="B35" s="108" t="s">
        <v>64</v>
      </c>
      <c r="C35" s="109" t="s">
        <v>65</v>
      </c>
      <c r="D35" s="110" t="s">
        <v>171</v>
      </c>
      <c r="E35" s="111" t="s">
        <v>72</v>
      </c>
      <c r="F35" s="112" t="s">
        <v>73</v>
      </c>
      <c r="G35" s="39" t="s">
        <v>58</v>
      </c>
      <c r="H35" s="40"/>
      <c r="I35" s="42"/>
      <c r="J35" s="42" t="str">
        <f t="shared" si="0"/>
        <v>Вектор</v>
      </c>
      <c r="K35" s="40" t="str">
        <f t="shared" si="1"/>
        <v>Саранов Денис 10 а кл.,  МАОУ "Средняя школа № 27"</v>
      </c>
      <c r="L35" s="42" t="str">
        <f t="shared" si="2"/>
        <v>участник</v>
      </c>
      <c r="M35" s="41">
        <f t="shared" si="3"/>
        <v>0</v>
      </c>
    </row>
    <row r="36" spans="1:13" s="41" customFormat="1" ht="15.75">
      <c r="A36" s="112" t="s">
        <v>63</v>
      </c>
      <c r="B36" s="113" t="s">
        <v>70</v>
      </c>
      <c r="C36" s="114" t="s">
        <v>71</v>
      </c>
      <c r="D36" s="115" t="s">
        <v>172</v>
      </c>
      <c r="E36" s="111" t="s">
        <v>75</v>
      </c>
      <c r="F36" s="112" t="s">
        <v>73</v>
      </c>
      <c r="G36" s="39" t="s">
        <v>58</v>
      </c>
      <c r="H36" s="40"/>
      <c r="I36" s="42"/>
      <c r="J36" s="42" t="str">
        <f t="shared" si="0"/>
        <v>Вектор</v>
      </c>
      <c r="K36" s="40" t="str">
        <f t="shared" si="1"/>
        <v>Балла  Янош 8 б кл.,  МАОУ "Средняя школа № 27"</v>
      </c>
      <c r="L36" s="42" t="str">
        <f t="shared" si="2"/>
        <v>участник</v>
      </c>
      <c r="M36" s="41">
        <f t="shared" si="3"/>
        <v>0</v>
      </c>
    </row>
    <row r="37" spans="1:13" s="41" customFormat="1" ht="15.75">
      <c r="A37" s="112" t="s">
        <v>63</v>
      </c>
      <c r="B37" s="113" t="s">
        <v>68</v>
      </c>
      <c r="C37" s="114" t="s">
        <v>69</v>
      </c>
      <c r="D37" s="115" t="s">
        <v>115</v>
      </c>
      <c r="E37" s="111" t="s">
        <v>74</v>
      </c>
      <c r="F37" s="112" t="s">
        <v>73</v>
      </c>
      <c r="G37" s="39" t="s">
        <v>58</v>
      </c>
      <c r="H37" s="40"/>
      <c r="I37" s="42"/>
      <c r="J37" s="42" t="str">
        <f t="shared" si="0"/>
        <v>Вектор</v>
      </c>
      <c r="K37" s="40" t="str">
        <f t="shared" si="1"/>
        <v>Гневуш Александра 9 в кл.,  МАОУ "Средняя школа № 27"</v>
      </c>
      <c r="L37" s="42" t="str">
        <f t="shared" si="2"/>
        <v>участник</v>
      </c>
      <c r="M37" s="41">
        <f t="shared" si="3"/>
        <v>0</v>
      </c>
    </row>
    <row r="38" spans="1:13" s="41" customFormat="1" ht="15.75">
      <c r="A38" s="112" t="s">
        <v>63</v>
      </c>
      <c r="B38" s="113" t="s">
        <v>66</v>
      </c>
      <c r="C38" s="114" t="s">
        <v>67</v>
      </c>
      <c r="D38" s="115" t="s">
        <v>173</v>
      </c>
      <c r="E38" s="111" t="s">
        <v>74</v>
      </c>
      <c r="F38" s="112" t="s">
        <v>73</v>
      </c>
      <c r="G38" s="39" t="s">
        <v>58</v>
      </c>
      <c r="H38" s="40"/>
      <c r="I38" s="42"/>
      <c r="J38" s="42" t="str">
        <f t="shared" si="0"/>
        <v>Вектор</v>
      </c>
      <c r="K38" s="40" t="str">
        <f t="shared" si="1"/>
        <v>Потапов Антон 9 в кл.,  МАОУ "Средняя школа № 27"</v>
      </c>
      <c r="L38" s="42" t="str">
        <f t="shared" si="2"/>
        <v>участник</v>
      </c>
      <c r="M38" s="41">
        <f t="shared" si="3"/>
        <v>0</v>
      </c>
    </row>
    <row r="39" spans="1:13" s="41" customFormat="1" ht="15.75">
      <c r="A39" s="117" t="s">
        <v>112</v>
      </c>
      <c r="B39" s="118" t="s">
        <v>174</v>
      </c>
      <c r="C39" s="119" t="s">
        <v>55</v>
      </c>
      <c r="D39" s="120" t="s">
        <v>175</v>
      </c>
      <c r="E39" s="116" t="s">
        <v>176</v>
      </c>
      <c r="F39" s="117" t="s">
        <v>177</v>
      </c>
      <c r="G39" s="39" t="s">
        <v>58</v>
      </c>
      <c r="H39" s="40"/>
      <c r="I39" s="42"/>
      <c r="J39" s="42" t="str">
        <f t="shared" si="0"/>
        <v>Умники и умницы</v>
      </c>
      <c r="K39" s="40" t="str">
        <f t="shared" si="1"/>
        <v>Шакиров Максим 10 «А» кл.,  МАОУ «СОШ № 30»</v>
      </c>
      <c r="L39" s="42" t="str">
        <f t="shared" si="2"/>
        <v>участник</v>
      </c>
      <c r="M39" s="41">
        <f t="shared" si="3"/>
        <v>0</v>
      </c>
    </row>
    <row r="40" spans="1:13" s="41" customFormat="1" ht="15.75">
      <c r="A40" s="117" t="s">
        <v>112</v>
      </c>
      <c r="B40" s="118" t="s">
        <v>178</v>
      </c>
      <c r="C40" s="119" t="s">
        <v>179</v>
      </c>
      <c r="D40" s="120" t="s">
        <v>145</v>
      </c>
      <c r="E40" s="116" t="s">
        <v>180</v>
      </c>
      <c r="F40" s="117" t="s">
        <v>177</v>
      </c>
      <c r="G40" s="39" t="s">
        <v>58</v>
      </c>
      <c r="H40" s="40"/>
      <c r="I40" s="42"/>
      <c r="J40" s="42" t="str">
        <f t="shared" si="0"/>
        <v>Умники и умницы</v>
      </c>
      <c r="K40" s="40" t="str">
        <f t="shared" si="1"/>
        <v>Семенихина Ксения 11 «Б» кл.,  МАОУ «СОШ № 30»</v>
      </c>
      <c r="L40" s="42" t="str">
        <f t="shared" si="2"/>
        <v>участник</v>
      </c>
      <c r="M40" s="41">
        <f t="shared" si="3"/>
        <v>0</v>
      </c>
    </row>
    <row r="41" spans="1:13" s="41" customFormat="1" ht="15.75">
      <c r="A41" s="117" t="s">
        <v>112</v>
      </c>
      <c r="B41" s="118" t="s">
        <v>181</v>
      </c>
      <c r="C41" s="119" t="s">
        <v>182</v>
      </c>
      <c r="D41" s="120" t="s">
        <v>183</v>
      </c>
      <c r="E41" s="116" t="s">
        <v>184</v>
      </c>
      <c r="F41" s="117" t="s">
        <v>177</v>
      </c>
      <c r="G41" s="39" t="s">
        <v>58</v>
      </c>
      <c r="H41" s="40"/>
      <c r="I41" s="42"/>
      <c r="J41" s="42" t="str">
        <f t="shared" si="0"/>
        <v>Умники и умницы</v>
      </c>
      <c r="K41" s="40" t="str">
        <f t="shared" si="1"/>
        <v>Зинкевич Валерий 8 «В» кл.,  МАОУ «СОШ № 30»</v>
      </c>
      <c r="L41" s="42" t="str">
        <f t="shared" si="2"/>
        <v>участник</v>
      </c>
      <c r="M41" s="41">
        <f t="shared" si="3"/>
        <v>0</v>
      </c>
    </row>
    <row r="42" spans="1:13" s="41" customFormat="1" ht="15.75">
      <c r="A42" s="117" t="s">
        <v>112</v>
      </c>
      <c r="B42" s="118" t="s">
        <v>185</v>
      </c>
      <c r="C42" s="119" t="s">
        <v>186</v>
      </c>
      <c r="D42" s="120" t="s">
        <v>122</v>
      </c>
      <c r="E42" s="116" t="s">
        <v>187</v>
      </c>
      <c r="F42" s="117" t="s">
        <v>177</v>
      </c>
      <c r="G42" s="39" t="s">
        <v>58</v>
      </c>
      <c r="H42" s="40"/>
      <c r="I42" s="42"/>
      <c r="J42" s="42" t="str">
        <f t="shared" si="0"/>
        <v>Умники и умницы</v>
      </c>
      <c r="K42" s="40" t="str">
        <f t="shared" si="1"/>
        <v>Смирнова Любовь 9 «Б» кл.,  МАОУ «СОШ № 30»</v>
      </c>
      <c r="L42" s="42" t="str">
        <f t="shared" si="2"/>
        <v>участник</v>
      </c>
      <c r="M42" s="41">
        <f t="shared" si="3"/>
        <v>0</v>
      </c>
    </row>
    <row r="43" spans="1:13" s="41" customFormat="1" ht="15.75">
      <c r="A43" s="4" t="s">
        <v>102</v>
      </c>
      <c r="B43" s="76" t="s">
        <v>188</v>
      </c>
      <c r="C43" s="77" t="s">
        <v>48</v>
      </c>
      <c r="D43" s="94" t="s">
        <v>189</v>
      </c>
      <c r="E43" s="80">
        <v>9</v>
      </c>
      <c r="F43" s="4" t="s">
        <v>190</v>
      </c>
      <c r="G43" s="39" t="s">
        <v>58</v>
      </c>
      <c r="H43" s="40"/>
      <c r="I43" s="42"/>
      <c r="J43" s="42" t="str">
        <f t="shared" si="0"/>
        <v>"Великолепная четверка"</v>
      </c>
      <c r="K43" s="40" t="str">
        <f t="shared" si="1"/>
        <v>Рохлин Дмитрий 9 кл.,  МАОУ " Средняя школа № 31</v>
      </c>
      <c r="L43" s="42" t="str">
        <f t="shared" si="2"/>
        <v>участник</v>
      </c>
      <c r="M43" s="41">
        <f t="shared" si="3"/>
        <v>0</v>
      </c>
    </row>
    <row r="44" spans="1:13" s="41" customFormat="1" ht="15.75">
      <c r="A44" s="4" t="s">
        <v>102</v>
      </c>
      <c r="B44" s="78" t="s">
        <v>191</v>
      </c>
      <c r="C44" s="79" t="s">
        <v>192</v>
      </c>
      <c r="D44" s="93" t="s">
        <v>118</v>
      </c>
      <c r="E44" s="80">
        <v>9</v>
      </c>
      <c r="F44" s="4" t="s">
        <v>190</v>
      </c>
      <c r="G44" s="39" t="s">
        <v>58</v>
      </c>
      <c r="H44" s="40"/>
      <c r="I44" s="42"/>
      <c r="J44" s="42" t="str">
        <f t="shared" si="0"/>
        <v>"Великолепная четверка"</v>
      </c>
      <c r="K44" s="40" t="str">
        <f t="shared" si="1"/>
        <v>Сковпень Глафира 9 кл.,  МАОУ " Средняя школа № 31</v>
      </c>
      <c r="L44" s="42" t="str">
        <f t="shared" si="2"/>
        <v>участник</v>
      </c>
      <c r="M44" s="41">
        <f t="shared" si="3"/>
        <v>0</v>
      </c>
    </row>
    <row r="45" spans="1:13" s="41" customFormat="1" ht="15.75">
      <c r="A45" s="4" t="s">
        <v>102</v>
      </c>
      <c r="B45" s="78" t="s">
        <v>193</v>
      </c>
      <c r="C45" s="79" t="s">
        <v>194</v>
      </c>
      <c r="D45" s="93" t="s">
        <v>133</v>
      </c>
      <c r="E45" s="80">
        <v>10</v>
      </c>
      <c r="F45" s="4" t="s">
        <v>190</v>
      </c>
      <c r="G45" s="39" t="s">
        <v>58</v>
      </c>
      <c r="H45" s="40"/>
      <c r="I45" s="42"/>
      <c r="J45" s="42" t="str">
        <f t="shared" si="0"/>
        <v>"Великолепная четверка"</v>
      </c>
      <c r="K45" s="40" t="str">
        <f t="shared" si="1"/>
        <v>Мальцев Герман 10 кл.,  МАОУ " Средняя школа № 31</v>
      </c>
      <c r="L45" s="42" t="str">
        <f t="shared" si="2"/>
        <v>участник</v>
      </c>
      <c r="M45" s="41">
        <f t="shared" si="3"/>
        <v>0</v>
      </c>
    </row>
    <row r="46" spans="1:13" s="41" customFormat="1" ht="15.75">
      <c r="A46" s="4" t="s">
        <v>102</v>
      </c>
      <c r="B46" s="78" t="s">
        <v>195</v>
      </c>
      <c r="C46" s="79" t="s">
        <v>121</v>
      </c>
      <c r="D46" s="93" t="s">
        <v>118</v>
      </c>
      <c r="E46" s="80">
        <v>10</v>
      </c>
      <c r="F46" s="4" t="s">
        <v>190</v>
      </c>
      <c r="G46" s="39" t="s">
        <v>58</v>
      </c>
      <c r="H46" s="40"/>
      <c r="I46" s="42"/>
      <c r="J46" s="42" t="str">
        <f t="shared" si="0"/>
        <v>"Великолепная четверка"</v>
      </c>
      <c r="K46" s="40" t="str">
        <f t="shared" si="1"/>
        <v>Ступникова Анастасия 10 кл.,  МАОУ " Средняя школа № 31</v>
      </c>
      <c r="L46" s="42" t="str">
        <f t="shared" si="2"/>
        <v>участник</v>
      </c>
      <c r="M46" s="41">
        <f t="shared" si="3"/>
        <v>0</v>
      </c>
    </row>
    <row r="47" spans="1:13" s="41" customFormat="1" ht="15.75">
      <c r="A47" s="122" t="s">
        <v>110</v>
      </c>
      <c r="B47" s="123" t="s">
        <v>204</v>
      </c>
      <c r="C47" s="124" t="s">
        <v>41</v>
      </c>
      <c r="D47" s="125" t="s">
        <v>205</v>
      </c>
      <c r="E47" s="121">
        <v>8</v>
      </c>
      <c r="F47" s="122" t="s">
        <v>197</v>
      </c>
      <c r="G47" s="39" t="s">
        <v>58</v>
      </c>
      <c r="H47" s="40"/>
      <c r="I47" s="42"/>
      <c r="J47" s="42" t="str">
        <f t="shared" si="0"/>
        <v>Пифарейцы2</v>
      </c>
      <c r="K47" s="40" t="str">
        <f t="shared" si="1"/>
        <v>Бахматова  Арина 8 кл.,  МАОУ СОШ№ 33</v>
      </c>
      <c r="L47" s="42" t="str">
        <f t="shared" si="2"/>
        <v>участник</v>
      </c>
      <c r="M47" s="41">
        <f t="shared" si="3"/>
        <v>0</v>
      </c>
    </row>
    <row r="48" spans="1:13" s="41" customFormat="1" ht="15.75">
      <c r="A48" s="122" t="s">
        <v>109</v>
      </c>
      <c r="B48" s="123" t="s">
        <v>196</v>
      </c>
      <c r="C48" s="124" t="s">
        <v>47</v>
      </c>
      <c r="D48" s="125" t="s">
        <v>158</v>
      </c>
      <c r="E48" s="121">
        <v>8</v>
      </c>
      <c r="F48" s="122" t="s">
        <v>197</v>
      </c>
      <c r="G48" s="39" t="s">
        <v>58</v>
      </c>
      <c r="H48" s="40"/>
      <c r="I48" s="42"/>
      <c r="J48" s="42" t="str">
        <f t="shared" si="0"/>
        <v>Пифарейцы1</v>
      </c>
      <c r="K48" s="40" t="str">
        <f t="shared" si="1"/>
        <v>Скрыль Никита 8 кл.,  МАОУ СОШ№ 33</v>
      </c>
      <c r="L48" s="42" t="str">
        <f t="shared" si="2"/>
        <v>участник</v>
      </c>
      <c r="M48" s="41">
        <f t="shared" si="3"/>
        <v>0</v>
      </c>
    </row>
    <row r="49" spans="1:13" s="41" customFormat="1" ht="15.75">
      <c r="A49" s="122" t="s">
        <v>110</v>
      </c>
      <c r="B49" s="123" t="s">
        <v>206</v>
      </c>
      <c r="C49" s="124" t="s">
        <v>207</v>
      </c>
      <c r="D49" s="125" t="s">
        <v>167</v>
      </c>
      <c r="E49" s="121">
        <v>9</v>
      </c>
      <c r="F49" s="122" t="s">
        <v>197</v>
      </c>
      <c r="G49" s="39" t="s">
        <v>58</v>
      </c>
      <c r="H49" s="40"/>
      <c r="I49" s="42"/>
      <c r="J49" s="42" t="str">
        <f t="shared" si="0"/>
        <v>Пифарейцы2</v>
      </c>
      <c r="K49" s="40" t="str">
        <f t="shared" si="1"/>
        <v>Новикова  Полина 9 кл.,  МАОУ СОШ№ 33</v>
      </c>
      <c r="L49" s="42" t="str">
        <f t="shared" si="2"/>
        <v>участник</v>
      </c>
      <c r="M49" s="41">
        <f t="shared" si="3"/>
        <v>0</v>
      </c>
    </row>
    <row r="50" spans="1:13" s="41" customFormat="1" ht="15.75">
      <c r="A50" s="122" t="s">
        <v>109</v>
      </c>
      <c r="B50" s="123" t="s">
        <v>198</v>
      </c>
      <c r="C50" s="124" t="s">
        <v>55</v>
      </c>
      <c r="D50" s="125" t="s">
        <v>172</v>
      </c>
      <c r="E50" s="121">
        <v>9</v>
      </c>
      <c r="F50" s="122" t="s">
        <v>197</v>
      </c>
      <c r="G50" s="39" t="s">
        <v>58</v>
      </c>
      <c r="H50" s="40"/>
      <c r="I50" s="42"/>
      <c r="J50" s="42" t="str">
        <f t="shared" si="0"/>
        <v>Пифарейцы1</v>
      </c>
      <c r="K50" s="40" t="str">
        <f t="shared" si="1"/>
        <v>Ходосевич Максим 9 кл.,  МАОУ СОШ№ 33</v>
      </c>
      <c r="L50" s="42" t="str">
        <f t="shared" si="2"/>
        <v>участник</v>
      </c>
      <c r="M50" s="41">
        <f t="shared" si="3"/>
        <v>0</v>
      </c>
    </row>
    <row r="51" spans="1:13" s="41" customFormat="1" ht="15.75">
      <c r="A51" s="155" t="s">
        <v>109</v>
      </c>
      <c r="B51" s="123" t="s">
        <v>199</v>
      </c>
      <c r="C51" s="124" t="s">
        <v>200</v>
      </c>
      <c r="D51" s="125" t="s">
        <v>201</v>
      </c>
      <c r="E51" s="121">
        <v>9</v>
      </c>
      <c r="F51" s="122" t="s">
        <v>197</v>
      </c>
      <c r="G51" s="39" t="s">
        <v>58</v>
      </c>
      <c r="H51" s="40"/>
      <c r="I51" s="42"/>
      <c r="J51" s="42" t="str">
        <f t="shared" si="0"/>
        <v>Пифарейцы1</v>
      </c>
      <c r="K51" s="40" t="str">
        <f t="shared" si="1"/>
        <v>Царьков Григорий 9 кл.,  МАОУ СОШ№ 33</v>
      </c>
      <c r="L51" s="42" t="str">
        <f t="shared" si="2"/>
        <v>участник</v>
      </c>
      <c r="M51" s="41">
        <f t="shared" si="3"/>
        <v>0</v>
      </c>
    </row>
    <row r="52" spans="1:13" s="41" customFormat="1" ht="15.75">
      <c r="A52" s="155" t="s">
        <v>110</v>
      </c>
      <c r="B52" s="123" t="s">
        <v>208</v>
      </c>
      <c r="C52" s="124" t="s">
        <v>209</v>
      </c>
      <c r="D52" s="125" t="s">
        <v>210</v>
      </c>
      <c r="E52" s="121">
        <v>10</v>
      </c>
      <c r="F52" s="122" t="s">
        <v>197</v>
      </c>
      <c r="G52" s="39" t="s">
        <v>58</v>
      </c>
      <c r="H52" s="40"/>
      <c r="I52" s="42"/>
      <c r="J52" s="42" t="str">
        <f t="shared" si="0"/>
        <v>Пифарейцы2</v>
      </c>
      <c r="K52" s="40" t="str">
        <f t="shared" si="1"/>
        <v>Калдаева Алла 10 кл.,  МАОУ СОШ№ 33</v>
      </c>
      <c r="L52" s="42" t="str">
        <f t="shared" si="2"/>
        <v>участник</v>
      </c>
      <c r="M52" s="41">
        <f t="shared" si="3"/>
        <v>0</v>
      </c>
    </row>
    <row r="53" spans="1:13" s="41" customFormat="1" ht="15.75">
      <c r="A53" s="155" t="s">
        <v>110</v>
      </c>
      <c r="B53" s="123" t="s">
        <v>211</v>
      </c>
      <c r="C53" s="124" t="s">
        <v>212</v>
      </c>
      <c r="D53" s="125" t="s">
        <v>210</v>
      </c>
      <c r="E53" s="121">
        <v>10</v>
      </c>
      <c r="F53" s="122" t="s">
        <v>197</v>
      </c>
      <c r="G53" s="39" t="s">
        <v>58</v>
      </c>
      <c r="H53" s="40"/>
      <c r="I53" s="42"/>
      <c r="J53" s="42" t="str">
        <f t="shared" si="0"/>
        <v>Пифарейцы2</v>
      </c>
      <c r="K53" s="40" t="str">
        <f t="shared" si="1"/>
        <v>Кофтина  Вмктория 10 кл.,  МАОУ СОШ№ 33</v>
      </c>
      <c r="L53" s="42" t="str">
        <f t="shared" si="2"/>
        <v>участник</v>
      </c>
      <c r="M53" s="41">
        <f t="shared" si="3"/>
        <v>0</v>
      </c>
    </row>
    <row r="54" spans="1:13" s="41" customFormat="1" ht="15.75">
      <c r="A54" s="155" t="s">
        <v>109</v>
      </c>
      <c r="B54" s="123" t="s">
        <v>202</v>
      </c>
      <c r="C54" s="124" t="s">
        <v>81</v>
      </c>
      <c r="D54" s="125" t="s">
        <v>203</v>
      </c>
      <c r="E54" s="121">
        <v>10</v>
      </c>
      <c r="F54" s="122" t="s">
        <v>197</v>
      </c>
      <c r="G54" s="39" t="s">
        <v>58</v>
      </c>
      <c r="H54" s="40"/>
      <c r="I54" s="42"/>
      <c r="J54" s="42" t="str">
        <f t="shared" si="0"/>
        <v>Пифарейцы1</v>
      </c>
      <c r="K54" s="40" t="str">
        <f t="shared" si="1"/>
        <v>Лемихов Александр 10 кл.,  МАОУ СОШ№ 33</v>
      </c>
      <c r="L54" s="42" t="str">
        <f t="shared" si="2"/>
        <v>участник</v>
      </c>
      <c r="M54" s="41">
        <f t="shared" si="3"/>
        <v>0</v>
      </c>
    </row>
    <row r="55" spans="1:13" s="41" customFormat="1" ht="15.75">
      <c r="A55" s="4" t="s">
        <v>438</v>
      </c>
      <c r="B55" s="78" t="s">
        <v>244</v>
      </c>
      <c r="C55" s="79" t="s">
        <v>43</v>
      </c>
      <c r="D55" s="93" t="s">
        <v>228</v>
      </c>
      <c r="E55" s="80">
        <v>8</v>
      </c>
      <c r="F55" s="4" t="s">
        <v>436</v>
      </c>
      <c r="G55" s="39" t="s">
        <v>58</v>
      </c>
      <c r="H55" s="40"/>
      <c r="I55" s="42"/>
      <c r="J55" s="42" t="str">
        <f t="shared" si="0"/>
        <v>"БАМД"</v>
      </c>
      <c r="K55" s="40" t="str">
        <f t="shared" si="1"/>
        <v>Соколов Андрей 8 кл.,  МБОУ "Средняя школа № 35"</v>
      </c>
      <c r="L55" s="42" t="str">
        <f t="shared" si="2"/>
        <v>участник</v>
      </c>
      <c r="M55" s="41">
        <f t="shared" si="3"/>
        <v>0</v>
      </c>
    </row>
    <row r="56" spans="1:13" s="41" customFormat="1" ht="15.75">
      <c r="A56" s="4" t="s">
        <v>438</v>
      </c>
      <c r="B56" s="78" t="s">
        <v>435</v>
      </c>
      <c r="C56" s="79" t="s">
        <v>242</v>
      </c>
      <c r="D56" s="93" t="s">
        <v>158</v>
      </c>
      <c r="E56" s="80">
        <v>10</v>
      </c>
      <c r="F56" s="4" t="s">
        <v>436</v>
      </c>
      <c r="G56" s="39" t="s">
        <v>58</v>
      </c>
      <c r="H56" s="40"/>
      <c r="I56" s="42"/>
      <c r="J56" s="42" t="str">
        <f t="shared" si="0"/>
        <v>"БАМД"</v>
      </c>
      <c r="K56" s="40" t="str">
        <f t="shared" si="1"/>
        <v>Бударин Владимир 10 кл.,  МБОУ "Средняя школа № 35"</v>
      </c>
      <c r="L56" s="42" t="str">
        <f t="shared" si="2"/>
        <v>участник</v>
      </c>
      <c r="M56" s="41">
        <f t="shared" si="3"/>
        <v>0</v>
      </c>
    </row>
    <row r="57" spans="1:13" s="41" customFormat="1" ht="15.75">
      <c r="A57" s="4" t="s">
        <v>438</v>
      </c>
      <c r="B57" s="78" t="s">
        <v>439</v>
      </c>
      <c r="C57" s="79" t="s">
        <v>242</v>
      </c>
      <c r="D57" s="93" t="s">
        <v>440</v>
      </c>
      <c r="E57" s="80" t="s">
        <v>441</v>
      </c>
      <c r="F57" s="4" t="s">
        <v>436</v>
      </c>
      <c r="G57" s="39" t="s">
        <v>58</v>
      </c>
      <c r="H57" s="40"/>
      <c r="I57" s="42"/>
      <c r="J57" s="42" t="str">
        <f t="shared" si="0"/>
        <v>"БАМД"</v>
      </c>
      <c r="K57" s="40" t="str">
        <f t="shared" si="1"/>
        <v>Антонов Владимир 9 А кл.,  МБОУ "Средняя школа № 35"</v>
      </c>
      <c r="L57" s="42" t="str">
        <f t="shared" si="2"/>
        <v>участник</v>
      </c>
      <c r="M57" s="41">
        <f t="shared" si="3"/>
        <v>0</v>
      </c>
    </row>
    <row r="58" spans="1:13" s="41" customFormat="1" ht="15.75">
      <c r="A58" s="4" t="s">
        <v>438</v>
      </c>
      <c r="B58" s="78" t="s">
        <v>442</v>
      </c>
      <c r="C58" s="79" t="s">
        <v>443</v>
      </c>
      <c r="D58" s="93" t="s">
        <v>144</v>
      </c>
      <c r="E58" s="80" t="s">
        <v>444</v>
      </c>
      <c r="F58" s="4" t="s">
        <v>436</v>
      </c>
      <c r="G58" s="39" t="s">
        <v>58</v>
      </c>
      <c r="H58" s="40"/>
      <c r="I58" s="42"/>
      <c r="J58" s="42" t="str">
        <f t="shared" si="0"/>
        <v>"БАМД"</v>
      </c>
      <c r="K58" s="40" t="str">
        <f t="shared" si="1"/>
        <v>Моталыгина  Анна 9 Б  кл.,  МБОУ "Средняя школа № 35"</v>
      </c>
      <c r="L58" s="42" t="str">
        <f t="shared" si="2"/>
        <v>участник</v>
      </c>
      <c r="M58" s="41">
        <f t="shared" si="3"/>
        <v>0</v>
      </c>
    </row>
    <row r="59" spans="1:13" s="41" customFormat="1" ht="15.75">
      <c r="A59" s="4" t="s">
        <v>113</v>
      </c>
      <c r="B59" s="78" t="s">
        <v>213</v>
      </c>
      <c r="C59" s="79" t="s">
        <v>52</v>
      </c>
      <c r="D59" s="93"/>
      <c r="E59" s="80" t="s">
        <v>214</v>
      </c>
      <c r="F59" s="4" t="s">
        <v>215</v>
      </c>
      <c r="G59" s="39" t="s">
        <v>58</v>
      </c>
      <c r="H59" s="40"/>
      <c r="I59" s="42"/>
      <c r="J59" s="42" t="str">
        <f t="shared" si="0"/>
        <v>шк.36</v>
      </c>
      <c r="K59" s="40" t="str">
        <f t="shared" si="1"/>
        <v>Козачук Владислав 10 "10" кл.,  МАОУ СОШ № 36</v>
      </c>
      <c r="L59" s="42" t="str">
        <f t="shared" si="2"/>
        <v>участник</v>
      </c>
      <c r="M59" s="41">
        <f t="shared" si="3"/>
        <v>0</v>
      </c>
    </row>
    <row r="60" spans="1:13" s="41" customFormat="1" ht="15.75">
      <c r="A60" s="4" t="s">
        <v>113</v>
      </c>
      <c r="B60" s="78" t="s">
        <v>216</v>
      </c>
      <c r="C60" s="79" t="s">
        <v>49</v>
      </c>
      <c r="D60" s="93"/>
      <c r="E60" s="80" t="s">
        <v>217</v>
      </c>
      <c r="F60" s="4" t="s">
        <v>215</v>
      </c>
      <c r="G60" s="39" t="s">
        <v>58</v>
      </c>
      <c r="H60" s="40"/>
      <c r="I60" s="42"/>
      <c r="J60" s="42" t="str">
        <f t="shared" si="0"/>
        <v>шк.36</v>
      </c>
      <c r="K60" s="40" t="str">
        <f t="shared" si="1"/>
        <v>Гончаренко Софья 8 "А" кл.,  МАОУ СОШ № 36</v>
      </c>
      <c r="L60" s="42" t="str">
        <f t="shared" si="2"/>
        <v>участник</v>
      </c>
      <c r="M60" s="41">
        <f t="shared" si="3"/>
        <v>0</v>
      </c>
    </row>
    <row r="61" spans="1:13" s="41" customFormat="1" ht="15.75">
      <c r="A61" s="4" t="s">
        <v>113</v>
      </c>
      <c r="B61" s="78" t="s">
        <v>218</v>
      </c>
      <c r="C61" s="79" t="s">
        <v>69</v>
      </c>
      <c r="D61" s="93"/>
      <c r="E61" s="80" t="s">
        <v>219</v>
      </c>
      <c r="F61" s="4" t="s">
        <v>215</v>
      </c>
      <c r="G61" s="39" t="s">
        <v>58</v>
      </c>
      <c r="H61" s="40"/>
      <c r="I61" s="42"/>
      <c r="J61" s="42" t="str">
        <f t="shared" si="0"/>
        <v>шк.36</v>
      </c>
      <c r="K61" s="40" t="str">
        <f t="shared" si="1"/>
        <v>Щербина Александра 8 "Б" кл.,  МАОУ СОШ № 36</v>
      </c>
      <c r="L61" s="42" t="str">
        <f t="shared" si="2"/>
        <v>участник</v>
      </c>
      <c r="M61" s="41">
        <f t="shared" si="3"/>
        <v>0</v>
      </c>
    </row>
    <row r="62" spans="1:13" s="41" customFormat="1" ht="15.75">
      <c r="A62" s="4" t="s">
        <v>113</v>
      </c>
      <c r="B62" s="78" t="s">
        <v>220</v>
      </c>
      <c r="C62" s="79" t="s">
        <v>46</v>
      </c>
      <c r="D62" s="93"/>
      <c r="E62" s="80" t="s">
        <v>221</v>
      </c>
      <c r="F62" s="4" t="s">
        <v>215</v>
      </c>
      <c r="G62" s="39" t="s">
        <v>58</v>
      </c>
      <c r="H62" s="40"/>
      <c r="I62" s="42"/>
      <c r="J62" s="42" t="str">
        <f t="shared" si="0"/>
        <v>шк.36</v>
      </c>
      <c r="K62" s="40" t="str">
        <f t="shared" si="1"/>
        <v>Хасанов Данил 9 "А" кл.,  МАОУ СОШ № 36</v>
      </c>
      <c r="L62" s="42" t="str">
        <f t="shared" si="2"/>
        <v>участник</v>
      </c>
      <c r="M62" s="41">
        <f t="shared" si="3"/>
        <v>0</v>
      </c>
    </row>
    <row r="63" spans="1:13" s="41" customFormat="1" ht="15.75">
      <c r="A63" s="4" t="s">
        <v>107</v>
      </c>
      <c r="B63" s="76" t="s">
        <v>222</v>
      </c>
      <c r="C63" s="77" t="s">
        <v>223</v>
      </c>
      <c r="D63" s="94" t="s">
        <v>224</v>
      </c>
      <c r="E63" s="80">
        <v>8</v>
      </c>
      <c r="F63" s="4" t="s">
        <v>225</v>
      </c>
      <c r="G63" s="39" t="s">
        <v>58</v>
      </c>
      <c r="H63" s="40"/>
      <c r="I63" s="42"/>
      <c r="J63" s="42" t="str">
        <f t="shared" si="0"/>
        <v>Пифагорийцы</v>
      </c>
      <c r="K63" s="40" t="str">
        <f t="shared" si="1"/>
        <v>Ахмадуллина Алина 8 кл.,  МАОУ "Гимназия № 39"</v>
      </c>
      <c r="L63" s="42" t="str">
        <f t="shared" si="2"/>
        <v>участник</v>
      </c>
      <c r="M63" s="41">
        <f t="shared" si="3"/>
        <v>0</v>
      </c>
    </row>
    <row r="64" spans="1:13" s="41" customFormat="1" ht="15.75">
      <c r="A64" s="4" t="s">
        <v>107</v>
      </c>
      <c r="B64" s="78" t="s">
        <v>226</v>
      </c>
      <c r="C64" s="79" t="s">
        <v>227</v>
      </c>
      <c r="D64" s="93" t="s">
        <v>228</v>
      </c>
      <c r="E64" s="80">
        <v>9</v>
      </c>
      <c r="F64" s="4" t="s">
        <v>225</v>
      </c>
      <c r="G64" s="39" t="s">
        <v>58</v>
      </c>
      <c r="H64" s="40"/>
      <c r="I64" s="42"/>
      <c r="J64" s="42" t="str">
        <f t="shared" si="0"/>
        <v>Пифагорийцы</v>
      </c>
      <c r="K64" s="40" t="str">
        <f t="shared" si="1"/>
        <v>Гринсченко Матвей 9 кл.,  МАОУ "Гимназия № 39"</v>
      </c>
      <c r="L64" s="42" t="str">
        <f t="shared" si="2"/>
        <v>участник</v>
      </c>
      <c r="M64" s="41">
        <f t="shared" si="3"/>
        <v>0</v>
      </c>
    </row>
    <row r="65" spans="1:13" s="41" customFormat="1" ht="15.75">
      <c r="A65" s="4" t="s">
        <v>107</v>
      </c>
      <c r="B65" s="78" t="s">
        <v>42</v>
      </c>
      <c r="C65" s="79" t="s">
        <v>43</v>
      </c>
      <c r="D65" s="93" t="s">
        <v>183</v>
      </c>
      <c r="E65" s="80">
        <v>9</v>
      </c>
      <c r="F65" s="4" t="s">
        <v>225</v>
      </c>
      <c r="G65" s="39" t="s">
        <v>58</v>
      </c>
      <c r="H65" s="40"/>
      <c r="I65" s="42"/>
      <c r="J65" s="42" t="str">
        <f t="shared" si="0"/>
        <v>Пифагорийцы</v>
      </c>
      <c r="K65" s="40" t="str">
        <f t="shared" si="1"/>
        <v>Казанцев Андрей 9 кл.,  МАОУ "Гимназия № 39"</v>
      </c>
      <c r="L65" s="42" t="str">
        <f t="shared" si="2"/>
        <v>участник</v>
      </c>
      <c r="M65" s="41">
        <f t="shared" si="3"/>
        <v>0</v>
      </c>
    </row>
    <row r="66" spans="1:13" s="41" customFormat="1" ht="15.75">
      <c r="A66" s="4" t="s">
        <v>107</v>
      </c>
      <c r="B66" s="78" t="s">
        <v>56</v>
      </c>
      <c r="C66" s="79" t="s">
        <v>52</v>
      </c>
      <c r="D66" s="93" t="s">
        <v>229</v>
      </c>
      <c r="E66" s="80">
        <v>10</v>
      </c>
      <c r="F66" s="4" t="s">
        <v>225</v>
      </c>
      <c r="G66" s="39" t="s">
        <v>58</v>
      </c>
      <c r="H66" s="40"/>
      <c r="I66" s="42"/>
      <c r="J66" s="42" t="str">
        <f t="shared" si="0"/>
        <v>Пифагорийцы</v>
      </c>
      <c r="K66" s="40" t="str">
        <f t="shared" si="1"/>
        <v>Лавриненко Владислав 10 кл.,  МАОУ "Гимназия № 39"</v>
      </c>
      <c r="L66" s="42" t="str">
        <f t="shared" si="2"/>
        <v>участник</v>
      </c>
      <c r="M66" s="41">
        <f t="shared" si="3"/>
        <v>0</v>
      </c>
    </row>
    <row r="67" spans="1:13" s="41" customFormat="1" ht="15.75">
      <c r="A67" s="4" t="s">
        <v>455</v>
      </c>
      <c r="B67" s="78" t="s">
        <v>447</v>
      </c>
      <c r="C67" s="79" t="s">
        <v>448</v>
      </c>
      <c r="D67" s="93" t="s">
        <v>449</v>
      </c>
      <c r="E67" s="80">
        <v>8</v>
      </c>
      <c r="F67" s="4" t="s">
        <v>450</v>
      </c>
      <c r="G67" s="39" t="s">
        <v>58</v>
      </c>
      <c r="H67" s="40"/>
      <c r="I67" s="42"/>
      <c r="J67" s="42" t="str">
        <f aca="true" t="shared" si="4" ref="J67:J83">+A67</f>
        <v>"Ядерный банан"</v>
      </c>
      <c r="K67" s="40" t="str">
        <f aca="true" t="shared" si="5" ref="K67:K83">CONCATENATE(B67," ",C67," ",E67," кл., "," ",F67)</f>
        <v>Шилов Глеб 8 кл.,  МАОУ "СОШ № 42"</v>
      </c>
      <c r="L67" s="42" t="str">
        <f aca="true" t="shared" si="6" ref="L67:L83">+G67</f>
        <v>участник</v>
      </c>
      <c r="M67" s="41">
        <f aca="true" t="shared" si="7" ref="M67:M83">+I67</f>
        <v>0</v>
      </c>
    </row>
    <row r="68" spans="1:13" s="41" customFormat="1" ht="15.75">
      <c r="A68" s="4" t="s">
        <v>455</v>
      </c>
      <c r="B68" s="78" t="s">
        <v>456</v>
      </c>
      <c r="C68" s="79" t="s">
        <v>457</v>
      </c>
      <c r="D68" s="93" t="s">
        <v>183</v>
      </c>
      <c r="E68" s="80">
        <v>9</v>
      </c>
      <c r="F68" s="4" t="s">
        <v>450</v>
      </c>
      <c r="G68" s="39" t="s">
        <v>58</v>
      </c>
      <c r="H68" s="40"/>
      <c r="I68" s="42"/>
      <c r="J68" s="42" t="str">
        <f t="shared" si="4"/>
        <v>"Ядерный банан"</v>
      </c>
      <c r="K68" s="40" t="str">
        <f t="shared" si="5"/>
        <v>Рогов Вячеслав 9 кл.,  МАОУ "СОШ № 42"</v>
      </c>
      <c r="L68" s="42" t="str">
        <f t="shared" si="6"/>
        <v>участник</v>
      </c>
      <c r="M68" s="41">
        <f t="shared" si="7"/>
        <v>0</v>
      </c>
    </row>
    <row r="69" spans="1:13" s="41" customFormat="1" ht="15.75">
      <c r="A69" s="4" t="s">
        <v>455</v>
      </c>
      <c r="B69" s="78" t="s">
        <v>459</v>
      </c>
      <c r="C69" s="79" t="s">
        <v>460</v>
      </c>
      <c r="D69" s="93" t="s">
        <v>126</v>
      </c>
      <c r="E69" s="80">
        <v>10</v>
      </c>
      <c r="F69" s="4" t="s">
        <v>450</v>
      </c>
      <c r="G69" s="39" t="s">
        <v>58</v>
      </c>
      <c r="H69" s="40"/>
      <c r="I69" s="42"/>
      <c r="J69" s="42" t="str">
        <f t="shared" si="4"/>
        <v>"Ядерный банан"</v>
      </c>
      <c r="K69" s="40" t="str">
        <f t="shared" si="5"/>
        <v>Лысова Елизавета 10 кл.,  МАОУ "СОШ № 42"</v>
      </c>
      <c r="L69" s="42" t="str">
        <f t="shared" si="6"/>
        <v>участник</v>
      </c>
      <c r="M69" s="41">
        <f t="shared" si="7"/>
        <v>0</v>
      </c>
    </row>
    <row r="70" spans="1:13" s="41" customFormat="1" ht="15.75">
      <c r="A70" s="4" t="s">
        <v>455</v>
      </c>
      <c r="B70" s="78" t="s">
        <v>462</v>
      </c>
      <c r="C70" s="79" t="s">
        <v>47</v>
      </c>
      <c r="D70" s="93" t="s">
        <v>175</v>
      </c>
      <c r="E70" s="80">
        <v>10</v>
      </c>
      <c r="F70" s="4" t="s">
        <v>450</v>
      </c>
      <c r="G70" s="39" t="s">
        <v>58</v>
      </c>
      <c r="H70" s="40"/>
      <c r="I70" s="42"/>
      <c r="J70" s="42" t="str">
        <f t="shared" si="4"/>
        <v>"Ядерный банан"</v>
      </c>
      <c r="K70" s="40" t="str">
        <f t="shared" si="5"/>
        <v>Шеховцов Никита 10 кл.,  МАОУ "СОШ № 42"</v>
      </c>
      <c r="L70" s="42" t="str">
        <f t="shared" si="6"/>
        <v>участник</v>
      </c>
      <c r="M70" s="41">
        <f t="shared" si="7"/>
        <v>0</v>
      </c>
    </row>
    <row r="71" spans="1:13" s="41" customFormat="1" ht="15.75">
      <c r="A71" s="4" t="s">
        <v>254</v>
      </c>
      <c r="B71" s="78" t="s">
        <v>232</v>
      </c>
      <c r="C71" s="79" t="s">
        <v>69</v>
      </c>
      <c r="D71" s="93" t="s">
        <v>122</v>
      </c>
      <c r="E71" s="80">
        <v>8</v>
      </c>
      <c r="F71" s="4" t="s">
        <v>233</v>
      </c>
      <c r="G71" s="39" t="s">
        <v>58</v>
      </c>
      <c r="H71" s="40"/>
      <c r="I71" s="42"/>
      <c r="J71" s="42" t="str">
        <f t="shared" si="4"/>
        <v>"Удача"</v>
      </c>
      <c r="K71" s="40" t="str">
        <f t="shared" si="5"/>
        <v>Гребенникова Александра 8 кл.,  МАОУ "Средняя  школа  №43"</v>
      </c>
      <c r="L71" s="42" t="str">
        <f t="shared" si="6"/>
        <v>участник</v>
      </c>
      <c r="M71" s="41">
        <f t="shared" si="7"/>
        <v>0</v>
      </c>
    </row>
    <row r="72" spans="1:13" s="41" customFormat="1" ht="15.75">
      <c r="A72" s="4" t="s">
        <v>254</v>
      </c>
      <c r="B72" s="78" t="s">
        <v>230</v>
      </c>
      <c r="C72" s="79" t="s">
        <v>55</v>
      </c>
      <c r="D72" s="93" t="s">
        <v>175</v>
      </c>
      <c r="E72" s="80">
        <v>9</v>
      </c>
      <c r="F72" s="4" t="s">
        <v>231</v>
      </c>
      <c r="G72" s="39" t="s">
        <v>58</v>
      </c>
      <c r="H72" s="40"/>
      <c r="I72" s="42"/>
      <c r="J72" s="42" t="str">
        <f t="shared" si="4"/>
        <v>"Удача"</v>
      </c>
      <c r="K72" s="40" t="str">
        <f t="shared" si="5"/>
        <v>Коновалов Максим 9 кл.,  МАОУ  "Средняя  школа №43"</v>
      </c>
      <c r="L72" s="42" t="str">
        <f t="shared" si="6"/>
        <v>участник</v>
      </c>
      <c r="M72" s="41">
        <f t="shared" si="7"/>
        <v>0</v>
      </c>
    </row>
    <row r="73" spans="1:13" s="41" customFormat="1" ht="15.75">
      <c r="A73" s="4" t="s">
        <v>254</v>
      </c>
      <c r="B73" s="78" t="s">
        <v>234</v>
      </c>
      <c r="C73" s="79" t="s">
        <v>46</v>
      </c>
      <c r="D73" s="93" t="s">
        <v>183</v>
      </c>
      <c r="E73" s="80">
        <v>9</v>
      </c>
      <c r="F73" s="4" t="s">
        <v>235</v>
      </c>
      <c r="G73" s="39" t="s">
        <v>58</v>
      </c>
      <c r="H73" s="40"/>
      <c r="I73" s="42"/>
      <c r="J73" s="42" t="str">
        <f t="shared" si="4"/>
        <v>"Удача"</v>
      </c>
      <c r="K73" s="40" t="str">
        <f t="shared" si="5"/>
        <v>Молоков Данил 9 кл.,  МАОУ "Средняя  школа №43"</v>
      </c>
      <c r="L73" s="42" t="str">
        <f t="shared" si="6"/>
        <v>участник</v>
      </c>
      <c r="M73" s="41">
        <f t="shared" si="7"/>
        <v>0</v>
      </c>
    </row>
    <row r="74" spans="1:13" s="41" customFormat="1" ht="15.75">
      <c r="A74" s="4" t="s">
        <v>254</v>
      </c>
      <c r="B74" s="78" t="s">
        <v>236</v>
      </c>
      <c r="C74" s="79" t="s">
        <v>45</v>
      </c>
      <c r="D74" s="93" t="s">
        <v>237</v>
      </c>
      <c r="E74" s="80">
        <v>10</v>
      </c>
      <c r="F74" s="4" t="s">
        <v>235</v>
      </c>
      <c r="G74" s="39" t="s">
        <v>58</v>
      </c>
      <c r="H74" s="40"/>
      <c r="I74" s="42"/>
      <c r="J74" s="42" t="str">
        <f t="shared" si="4"/>
        <v>"Удача"</v>
      </c>
      <c r="K74" s="40" t="str">
        <f t="shared" si="5"/>
        <v>Салогоб Артем 10 кл.,  МАОУ "Средняя  школа №43"</v>
      </c>
      <c r="L74" s="42" t="str">
        <f t="shared" si="6"/>
        <v>участник</v>
      </c>
      <c r="M74" s="41">
        <f t="shared" si="7"/>
        <v>0</v>
      </c>
    </row>
    <row r="75" spans="1:13" s="41" customFormat="1" ht="15.75">
      <c r="A75" s="127" t="s">
        <v>101</v>
      </c>
      <c r="B75" s="128" t="s">
        <v>51</v>
      </c>
      <c r="C75" s="129" t="s">
        <v>52</v>
      </c>
      <c r="D75" s="130" t="s">
        <v>172</v>
      </c>
      <c r="E75" s="126">
        <v>10</v>
      </c>
      <c r="F75" s="127" t="s">
        <v>238</v>
      </c>
      <c r="G75" s="39" t="s">
        <v>58</v>
      </c>
      <c r="H75" s="40"/>
      <c r="I75" s="42"/>
      <c r="J75" s="42" t="str">
        <f t="shared" si="4"/>
        <v>"Болванчики"</v>
      </c>
      <c r="K75" s="40" t="str">
        <f t="shared" si="5"/>
        <v>Кудрявцев Владислав 10 кл.,  МАОУ"средняя школа № 45"</v>
      </c>
      <c r="L75" s="42" t="str">
        <f t="shared" si="6"/>
        <v>участник</v>
      </c>
      <c r="M75" s="41">
        <f t="shared" si="7"/>
        <v>0</v>
      </c>
    </row>
    <row r="76" spans="1:13" s="41" customFormat="1" ht="15.75">
      <c r="A76" s="127" t="s">
        <v>101</v>
      </c>
      <c r="B76" s="169" t="s">
        <v>239</v>
      </c>
      <c r="C76" s="170" t="s">
        <v>47</v>
      </c>
      <c r="D76" s="171" t="s">
        <v>240</v>
      </c>
      <c r="E76" s="126">
        <v>10</v>
      </c>
      <c r="F76" s="127" t="s">
        <v>238</v>
      </c>
      <c r="G76" s="39" t="s">
        <v>58</v>
      </c>
      <c r="H76" s="40"/>
      <c r="I76" s="42"/>
      <c r="J76" s="42" t="str">
        <f t="shared" si="4"/>
        <v>"Болванчики"</v>
      </c>
      <c r="K76" s="40" t="str">
        <f t="shared" si="5"/>
        <v>Супроненко Никита 10 кл.,  МАОУ"средняя школа № 45"</v>
      </c>
      <c r="L76" s="42" t="str">
        <f t="shared" si="6"/>
        <v>участник</v>
      </c>
      <c r="M76" s="41">
        <f t="shared" si="7"/>
        <v>0</v>
      </c>
    </row>
    <row r="77" spans="1:13" s="41" customFormat="1" ht="15.75">
      <c r="A77" s="127" t="s">
        <v>101</v>
      </c>
      <c r="B77" s="128" t="s">
        <v>241</v>
      </c>
      <c r="C77" s="129" t="s">
        <v>242</v>
      </c>
      <c r="D77" s="130" t="s">
        <v>243</v>
      </c>
      <c r="E77" s="126" t="s">
        <v>85</v>
      </c>
      <c r="F77" s="127" t="s">
        <v>238</v>
      </c>
      <c r="G77" s="39" t="s">
        <v>58</v>
      </c>
      <c r="H77" s="40"/>
      <c r="I77" s="42"/>
      <c r="J77" s="42" t="str">
        <f t="shared" si="4"/>
        <v>"Болванчики"</v>
      </c>
      <c r="K77" s="40" t="str">
        <f t="shared" si="5"/>
        <v>Курдесов Владимир 8А кл.,  МАОУ"средняя школа № 45"</v>
      </c>
      <c r="L77" s="42" t="str">
        <f t="shared" si="6"/>
        <v>участник</v>
      </c>
      <c r="M77" s="41">
        <f t="shared" si="7"/>
        <v>0</v>
      </c>
    </row>
    <row r="78" spans="1:13" s="41" customFormat="1" ht="15.75">
      <c r="A78" s="127" t="s">
        <v>101</v>
      </c>
      <c r="B78" s="128" t="s">
        <v>244</v>
      </c>
      <c r="C78" s="129" t="s">
        <v>46</v>
      </c>
      <c r="D78" s="130" t="s">
        <v>173</v>
      </c>
      <c r="E78" s="126" t="s">
        <v>85</v>
      </c>
      <c r="F78" s="127" t="s">
        <v>238</v>
      </c>
      <c r="G78" s="39" t="s">
        <v>58</v>
      </c>
      <c r="H78" s="40"/>
      <c r="I78" s="42"/>
      <c r="J78" s="42" t="str">
        <f t="shared" si="4"/>
        <v>"Болванчики"</v>
      </c>
      <c r="K78" s="40" t="str">
        <f t="shared" si="5"/>
        <v>Соколов Данил 8А кл.,  МАОУ"средняя школа № 45"</v>
      </c>
      <c r="L78" s="42" t="str">
        <f t="shared" si="6"/>
        <v>участник</v>
      </c>
      <c r="M78" s="41">
        <f t="shared" si="7"/>
        <v>0</v>
      </c>
    </row>
    <row r="79" spans="1:13" s="41" customFormat="1" ht="15.75">
      <c r="A79" s="127" t="s">
        <v>101</v>
      </c>
      <c r="B79" s="128" t="s">
        <v>245</v>
      </c>
      <c r="C79" s="129" t="s">
        <v>57</v>
      </c>
      <c r="D79" s="130" t="s">
        <v>126</v>
      </c>
      <c r="E79" s="126" t="s">
        <v>86</v>
      </c>
      <c r="F79" s="131" t="s">
        <v>238</v>
      </c>
      <c r="G79" s="39" t="s">
        <v>58</v>
      </c>
      <c r="H79" s="40"/>
      <c r="I79" s="42"/>
      <c r="J79" s="42" t="str">
        <f t="shared" si="4"/>
        <v>"Болванчики"</v>
      </c>
      <c r="K79" s="40" t="str">
        <f t="shared" si="5"/>
        <v>Лаптева Валерия 9А кл.,  МАОУ"средняя школа № 45"</v>
      </c>
      <c r="L79" s="42" t="str">
        <f t="shared" si="6"/>
        <v>участник</v>
      </c>
      <c r="M79" s="41">
        <f t="shared" si="7"/>
        <v>0</v>
      </c>
    </row>
    <row r="80" spans="1:13" s="41" customFormat="1" ht="15.75">
      <c r="A80" s="89" t="s">
        <v>111</v>
      </c>
      <c r="B80" s="90" t="s">
        <v>246</v>
      </c>
      <c r="C80" s="91" t="s">
        <v>247</v>
      </c>
      <c r="D80" s="92" t="s">
        <v>171</v>
      </c>
      <c r="E80" s="88">
        <v>8</v>
      </c>
      <c r="F80" s="132" t="s">
        <v>248</v>
      </c>
      <c r="G80" s="39" t="s">
        <v>58</v>
      </c>
      <c r="H80" s="40"/>
      <c r="I80" s="42"/>
      <c r="J80" s="42" t="str">
        <f t="shared" si="4"/>
        <v>Умники </v>
      </c>
      <c r="K80" s="40" t="str">
        <f t="shared" si="5"/>
        <v>Анкушев Сергей 8 кл.,  МБОУ"Лицей№ 46"</v>
      </c>
      <c r="L80" s="42" t="str">
        <f t="shared" si="6"/>
        <v>участник</v>
      </c>
      <c r="M80" s="41">
        <f t="shared" si="7"/>
        <v>0</v>
      </c>
    </row>
    <row r="81" spans="1:13" s="41" customFormat="1" ht="15.75">
      <c r="A81" s="89" t="s">
        <v>111</v>
      </c>
      <c r="B81" s="90" t="s">
        <v>249</v>
      </c>
      <c r="C81" s="91" t="s">
        <v>81</v>
      </c>
      <c r="D81" s="92" t="s">
        <v>250</v>
      </c>
      <c r="E81" s="88">
        <v>9</v>
      </c>
      <c r="F81" s="132" t="s">
        <v>248</v>
      </c>
      <c r="G81" s="39" t="s">
        <v>58</v>
      </c>
      <c r="H81" s="40"/>
      <c r="I81" s="42"/>
      <c r="J81" s="42" t="str">
        <f t="shared" si="4"/>
        <v>Умники </v>
      </c>
      <c r="K81" s="40" t="str">
        <f t="shared" si="5"/>
        <v>Третьяков Александр 9 кл.,  МБОУ"Лицей№ 46"</v>
      </c>
      <c r="L81" s="42" t="str">
        <f t="shared" si="6"/>
        <v>участник</v>
      </c>
      <c r="M81" s="41">
        <f t="shared" si="7"/>
        <v>0</v>
      </c>
    </row>
    <row r="82" spans="1:13" s="41" customFormat="1" ht="15.75">
      <c r="A82" s="89" t="s">
        <v>111</v>
      </c>
      <c r="B82" s="90" t="s">
        <v>251</v>
      </c>
      <c r="C82" s="91" t="s">
        <v>45</v>
      </c>
      <c r="D82" s="92" t="s">
        <v>171</v>
      </c>
      <c r="E82" s="88">
        <v>10</v>
      </c>
      <c r="F82" s="132" t="s">
        <v>248</v>
      </c>
      <c r="G82" s="39" t="s">
        <v>58</v>
      </c>
      <c r="H82" s="40"/>
      <c r="I82" s="42"/>
      <c r="J82" s="42" t="str">
        <f t="shared" si="4"/>
        <v>Умники </v>
      </c>
      <c r="K82" s="40" t="str">
        <f t="shared" si="5"/>
        <v>Каплан Артем 10 кл.,  МБОУ"Лицей№ 46"</v>
      </c>
      <c r="L82" s="42" t="str">
        <f t="shared" si="6"/>
        <v>участник</v>
      </c>
      <c r="M82" s="41">
        <f t="shared" si="7"/>
        <v>0</v>
      </c>
    </row>
    <row r="83" spans="1:13" s="41" customFormat="1" ht="15.75">
      <c r="A83" s="89" t="s">
        <v>111</v>
      </c>
      <c r="B83" s="90" t="s">
        <v>252</v>
      </c>
      <c r="C83" s="91" t="s">
        <v>253</v>
      </c>
      <c r="D83" s="92" t="s">
        <v>183</v>
      </c>
      <c r="E83" s="88">
        <v>10</v>
      </c>
      <c r="F83" s="132" t="s">
        <v>248</v>
      </c>
      <c r="G83" s="39" t="s">
        <v>58</v>
      </c>
      <c r="H83" s="40"/>
      <c r="I83" s="42"/>
      <c r="J83" s="42" t="str">
        <f t="shared" si="4"/>
        <v>Умники </v>
      </c>
      <c r="K83" s="40" t="str">
        <f t="shared" si="5"/>
        <v>Смирнов Киприлл 10 кл.,  МБОУ"Лицей№ 46"</v>
      </c>
      <c r="L83" s="42" t="str">
        <f t="shared" si="6"/>
        <v>участник</v>
      </c>
      <c r="M83" s="41">
        <f t="shared" si="7"/>
        <v>0</v>
      </c>
    </row>
    <row r="84" spans="1:12" s="41" customFormat="1" ht="15.75">
      <c r="A84" s="4"/>
      <c r="B84" s="76"/>
      <c r="C84" s="77"/>
      <c r="D84" s="94"/>
      <c r="E84" s="80"/>
      <c r="F84" s="4"/>
      <c r="G84" s="39"/>
      <c r="H84" s="40"/>
      <c r="I84" s="42"/>
      <c r="J84" s="42"/>
      <c r="K84" s="40"/>
      <c r="L84" s="42"/>
    </row>
    <row r="85" spans="1:12" s="41" customFormat="1" ht="15.75">
      <c r="A85" s="4"/>
      <c r="B85" s="76"/>
      <c r="C85" s="77"/>
      <c r="D85" s="94"/>
      <c r="E85" s="80"/>
      <c r="F85" s="4"/>
      <c r="G85" s="39"/>
      <c r="H85" s="40"/>
      <c r="I85" s="42"/>
      <c r="J85" s="42"/>
      <c r="K85" s="40"/>
      <c r="L85" s="42"/>
    </row>
    <row r="86" spans="1:13" s="41" customFormat="1" ht="15.75">
      <c r="A86" s="4"/>
      <c r="B86" s="38"/>
      <c r="C86" s="38"/>
      <c r="D86" s="38"/>
      <c r="E86" s="39"/>
      <c r="F86" s="39"/>
      <c r="G86" s="39"/>
      <c r="H86" s="40"/>
      <c r="I86" s="42"/>
      <c r="J86" s="42"/>
      <c r="K86" s="40"/>
      <c r="L86" s="42"/>
      <c r="M86" s="42"/>
    </row>
    <row r="87" spans="1:13" s="41" customFormat="1" ht="15.75">
      <c r="A87" s="4"/>
      <c r="B87" s="38"/>
      <c r="C87" s="38"/>
      <c r="D87" s="38"/>
      <c r="E87" s="39"/>
      <c r="F87" s="39"/>
      <c r="G87" s="39"/>
      <c r="H87" s="40"/>
      <c r="I87" s="42"/>
      <c r="J87" s="42"/>
      <c r="K87" s="40"/>
      <c r="L87" s="42"/>
      <c r="M87" s="42"/>
    </row>
    <row r="88" spans="1:13" s="41" customFormat="1" ht="15.75">
      <c r="A88" s="4"/>
      <c r="B88" s="38"/>
      <c r="C88" s="38"/>
      <c r="D88" s="38"/>
      <c r="E88" s="39"/>
      <c r="F88" s="39"/>
      <c r="G88" s="39"/>
      <c r="H88" s="40"/>
      <c r="I88" s="42"/>
      <c r="J88" s="42"/>
      <c r="K88" s="40"/>
      <c r="L88" s="42"/>
      <c r="M88" s="42"/>
    </row>
    <row r="89" spans="1:7" s="41" customFormat="1" ht="15.75">
      <c r="A89" s="4"/>
      <c r="B89" s="37"/>
      <c r="C89" s="37"/>
      <c r="D89" s="37"/>
      <c r="E89" s="37"/>
      <c r="F89" s="37"/>
      <c r="G89" s="37"/>
    </row>
    <row r="90" spans="1:7" s="41" customFormat="1" ht="15.75">
      <c r="A90" s="4"/>
      <c r="B90" s="37"/>
      <c r="C90" s="37"/>
      <c r="D90" s="37"/>
      <c r="E90" s="37"/>
      <c r="F90" s="37"/>
      <c r="G90" s="37"/>
    </row>
    <row r="91" spans="1:7" s="41" customFormat="1" ht="15.75">
      <c r="A91" s="4"/>
      <c r="B91" s="37"/>
      <c r="C91" s="37"/>
      <c r="D91" s="37"/>
      <c r="E91" s="37"/>
      <c r="F91" s="37"/>
      <c r="G91" s="37"/>
    </row>
    <row r="92" spans="1:7" s="41" customFormat="1" ht="15.75">
      <c r="A92" s="4"/>
      <c r="B92" s="37"/>
      <c r="C92" s="37"/>
      <c r="D92" s="37"/>
      <c r="E92" s="37"/>
      <c r="F92" s="37"/>
      <c r="G92" s="37"/>
    </row>
    <row r="93" spans="1:7" s="41" customFormat="1" ht="15.75">
      <c r="A93" s="4"/>
      <c r="B93" s="37"/>
      <c r="C93" s="37"/>
      <c r="D93" s="37"/>
      <c r="E93" s="37"/>
      <c r="F93" s="37"/>
      <c r="G93" s="37"/>
    </row>
    <row r="94" spans="1:7" s="41" customFormat="1" ht="15.75">
      <c r="A94" s="4"/>
      <c r="B94" s="37"/>
      <c r="C94" s="37"/>
      <c r="D94" s="37"/>
      <c r="E94" s="37"/>
      <c r="F94" s="37"/>
      <c r="G94" s="37"/>
    </row>
    <row r="95" spans="1:7" s="41" customFormat="1" ht="15.75">
      <c r="A95" s="4"/>
      <c r="B95" s="37"/>
      <c r="C95" s="37"/>
      <c r="D95" s="37"/>
      <c r="E95" s="37"/>
      <c r="F95" s="37"/>
      <c r="G95" s="37"/>
    </row>
    <row r="96" spans="1:7" s="41" customFormat="1" ht="15.75">
      <c r="A96" s="4"/>
      <c r="B96" s="37"/>
      <c r="C96" s="37"/>
      <c r="D96" s="37"/>
      <c r="E96" s="37"/>
      <c r="F96" s="37"/>
      <c r="G96" s="37"/>
    </row>
    <row r="97" spans="1:7" s="41" customFormat="1" ht="15.75">
      <c r="A97" s="4"/>
      <c r="B97" s="37"/>
      <c r="C97" s="37"/>
      <c r="D97" s="37"/>
      <c r="E97" s="37"/>
      <c r="F97" s="37"/>
      <c r="G97" s="37"/>
    </row>
    <row r="98" spans="1:7" s="41" customFormat="1" ht="15.75">
      <c r="A98" s="4"/>
      <c r="B98" s="37"/>
      <c r="C98" s="37"/>
      <c r="D98" s="37"/>
      <c r="E98" s="37"/>
      <c r="F98" s="37"/>
      <c r="G98" s="37"/>
    </row>
    <row r="99" spans="1:7" s="41" customFormat="1" ht="15.75">
      <c r="A99" s="4"/>
      <c r="B99" s="37"/>
      <c r="C99" s="37"/>
      <c r="D99" s="37"/>
      <c r="E99" s="37"/>
      <c r="F99" s="37"/>
      <c r="G99" s="37"/>
    </row>
    <row r="100" spans="1:7" s="41" customFormat="1" ht="15.75">
      <c r="A100" s="4"/>
      <c r="B100" s="37"/>
      <c r="C100" s="37"/>
      <c r="D100" s="37"/>
      <c r="E100" s="37"/>
      <c r="F100" s="37"/>
      <c r="G100" s="37"/>
    </row>
    <row r="101" spans="1:7" s="41" customFormat="1" ht="15.75">
      <c r="A101" s="4"/>
      <c r="B101" s="37"/>
      <c r="C101" s="37"/>
      <c r="D101" s="37"/>
      <c r="E101" s="37"/>
      <c r="F101" s="37"/>
      <c r="G101" s="37"/>
    </row>
    <row r="102" spans="1:7" s="41" customFormat="1" ht="15.75">
      <c r="A102" s="4"/>
      <c r="B102" s="37"/>
      <c r="C102" s="37"/>
      <c r="D102" s="37"/>
      <c r="E102" s="37"/>
      <c r="F102" s="37"/>
      <c r="G102" s="37"/>
    </row>
    <row r="103" spans="1:7" s="41" customFormat="1" ht="15.75">
      <c r="A103" s="4"/>
      <c r="B103" s="37"/>
      <c r="C103" s="37"/>
      <c r="D103" s="37"/>
      <c r="E103" s="37"/>
      <c r="F103" s="37"/>
      <c r="G103" s="37"/>
    </row>
    <row r="104" spans="1:7" s="41" customFormat="1" ht="15.75">
      <c r="A104" s="4"/>
      <c r="B104" s="37"/>
      <c r="C104" s="37"/>
      <c r="D104" s="37"/>
      <c r="E104" s="37"/>
      <c r="F104" s="37"/>
      <c r="G104" s="37"/>
    </row>
    <row r="105" spans="1:7" s="41" customFormat="1" ht="15.75">
      <c r="A105" s="4"/>
      <c r="B105" s="37"/>
      <c r="C105" s="37"/>
      <c r="D105" s="37"/>
      <c r="E105" s="37"/>
      <c r="F105" s="37"/>
      <c r="G105" s="37"/>
    </row>
    <row r="106" spans="1:7" s="41" customFormat="1" ht="15.75">
      <c r="A106" s="4"/>
      <c r="B106" s="37"/>
      <c r="C106" s="37"/>
      <c r="D106" s="37"/>
      <c r="E106" s="37"/>
      <c r="F106" s="37"/>
      <c r="G106" s="37"/>
    </row>
    <row r="107" spans="1:7" s="41" customFormat="1" ht="15.75">
      <c r="A107" s="4"/>
      <c r="B107" s="37"/>
      <c r="C107" s="37"/>
      <c r="D107" s="37"/>
      <c r="E107" s="37"/>
      <c r="F107" s="37"/>
      <c r="G107" s="37"/>
    </row>
    <row r="108" spans="1:7" s="41" customFormat="1" ht="15.75">
      <c r="A108" s="4"/>
      <c r="B108" s="37"/>
      <c r="C108" s="37"/>
      <c r="D108" s="37"/>
      <c r="E108" s="37"/>
      <c r="F108" s="37"/>
      <c r="G108" s="37"/>
    </row>
    <row r="109" spans="1:7" s="41" customFormat="1" ht="15.75">
      <c r="A109" s="2"/>
      <c r="B109" s="37"/>
      <c r="C109" s="37"/>
      <c r="D109" s="37"/>
      <c r="E109" s="37"/>
      <c r="F109" s="37"/>
      <c r="G109" s="37"/>
    </row>
    <row r="110" spans="1:7" s="41" customFormat="1" ht="15.75">
      <c r="A110" s="37"/>
      <c r="B110" s="37"/>
      <c r="C110" s="37"/>
      <c r="D110" s="37"/>
      <c r="E110" s="37"/>
      <c r="F110" s="37"/>
      <c r="G110" s="37"/>
    </row>
    <row r="111" spans="1:7" s="41" customFormat="1" ht="15.75">
      <c r="A111" s="37"/>
      <c r="B111" s="37"/>
      <c r="C111" s="37"/>
      <c r="D111" s="37"/>
      <c r="E111" s="37"/>
      <c r="F111" s="37"/>
      <c r="G111" s="37"/>
    </row>
    <row r="112" spans="1:7" s="41" customFormat="1" ht="15.75">
      <c r="A112" s="37"/>
      <c r="B112" s="37"/>
      <c r="C112" s="37"/>
      <c r="D112" s="37"/>
      <c r="E112" s="37"/>
      <c r="F112" s="37"/>
      <c r="G112" s="37"/>
    </row>
    <row r="113" spans="1:7" s="41" customFormat="1" ht="15.75">
      <c r="A113" s="37"/>
      <c r="B113" s="37"/>
      <c r="C113" s="37"/>
      <c r="D113" s="37"/>
      <c r="E113" s="37"/>
      <c r="F113" s="37"/>
      <c r="G113" s="37"/>
    </row>
    <row r="114" spans="1:7" s="41" customFormat="1" ht="15.75">
      <c r="A114" s="37"/>
      <c r="B114" s="37"/>
      <c r="C114" s="37"/>
      <c r="D114" s="37"/>
      <c r="E114" s="37"/>
      <c r="F114" s="37"/>
      <c r="G114" s="37"/>
    </row>
    <row r="115" spans="1:7" s="41" customFormat="1" ht="15.75">
      <c r="A115" s="37"/>
      <c r="B115" s="37"/>
      <c r="C115" s="37"/>
      <c r="D115" s="37"/>
      <c r="E115" s="37"/>
      <c r="F115" s="37"/>
      <c r="G115" s="37"/>
    </row>
    <row r="116" spans="1:7" s="41" customFormat="1" ht="15.75">
      <c r="A116" s="37"/>
      <c r="B116" s="37"/>
      <c r="C116" s="37"/>
      <c r="D116" s="37"/>
      <c r="E116" s="37"/>
      <c r="F116" s="37"/>
      <c r="G116" s="37"/>
    </row>
    <row r="117" spans="1:7" s="41" customFormat="1" ht="15.75">
      <c r="A117" s="37"/>
      <c r="B117" s="37"/>
      <c r="C117" s="37"/>
      <c r="D117" s="37"/>
      <c r="E117" s="37"/>
      <c r="F117" s="37"/>
      <c r="G117" s="37"/>
    </row>
    <row r="118" spans="1:7" s="41" customFormat="1" ht="15.75">
      <c r="A118" s="37"/>
      <c r="B118" s="37"/>
      <c r="C118" s="37"/>
      <c r="D118" s="37"/>
      <c r="E118" s="37"/>
      <c r="F118" s="37"/>
      <c r="G118" s="37"/>
    </row>
    <row r="119" spans="1:7" s="41" customFormat="1" ht="15.75">
      <c r="A119" s="37"/>
      <c r="B119" s="37"/>
      <c r="C119" s="37"/>
      <c r="D119" s="37"/>
      <c r="E119" s="37"/>
      <c r="F119" s="37"/>
      <c r="G119" s="37"/>
    </row>
    <row r="120" spans="1:7" s="41" customFormat="1" ht="15.75">
      <c r="A120" s="37"/>
      <c r="B120" s="37"/>
      <c r="C120" s="37"/>
      <c r="D120" s="37"/>
      <c r="E120" s="37"/>
      <c r="F120" s="37"/>
      <c r="G120" s="37"/>
    </row>
    <row r="121" spans="1:7" s="41" customFormat="1" ht="15.75">
      <c r="A121" s="37"/>
      <c r="B121" s="37"/>
      <c r="C121" s="37"/>
      <c r="D121" s="37"/>
      <c r="E121" s="37"/>
      <c r="F121" s="37"/>
      <c r="G121" s="37"/>
    </row>
    <row r="122" spans="1:7" s="41" customFormat="1" ht="15.75">
      <c r="A122" s="37"/>
      <c r="B122" s="37"/>
      <c r="C122" s="37"/>
      <c r="D122" s="37"/>
      <c r="E122" s="37"/>
      <c r="F122" s="37"/>
      <c r="G122" s="37"/>
    </row>
    <row r="123" spans="1:7" s="41" customFormat="1" ht="15.75">
      <c r="A123" s="37"/>
      <c r="B123" s="37"/>
      <c r="C123" s="37"/>
      <c r="D123" s="37"/>
      <c r="E123" s="37"/>
      <c r="F123" s="37"/>
      <c r="G123" s="37"/>
    </row>
    <row r="124" spans="1:7" s="41" customFormat="1" ht="15.75">
      <c r="A124" s="37"/>
      <c r="B124" s="37"/>
      <c r="C124" s="37"/>
      <c r="D124" s="37"/>
      <c r="E124" s="37"/>
      <c r="F124" s="37"/>
      <c r="G124" s="37"/>
    </row>
    <row r="125" spans="1:7" s="41" customFormat="1" ht="15.75">
      <c r="A125" s="37"/>
      <c r="B125" s="37"/>
      <c r="C125" s="37"/>
      <c r="D125" s="37"/>
      <c r="E125" s="37"/>
      <c r="F125" s="37"/>
      <c r="G125" s="37"/>
    </row>
    <row r="126" spans="1:7" s="41" customFormat="1" ht="15.75">
      <c r="A126" s="37"/>
      <c r="B126" s="37"/>
      <c r="C126" s="37"/>
      <c r="D126" s="37"/>
      <c r="E126" s="37"/>
      <c r="F126" s="37"/>
      <c r="G126" s="37"/>
    </row>
    <row r="127" spans="1:7" s="41" customFormat="1" ht="15.75">
      <c r="A127" s="37"/>
      <c r="B127" s="37"/>
      <c r="C127" s="37"/>
      <c r="D127" s="37"/>
      <c r="E127" s="37"/>
      <c r="F127" s="37"/>
      <c r="G127" s="37"/>
    </row>
    <row r="128" spans="1:7" s="41" customFormat="1" ht="15.75">
      <c r="A128" s="37"/>
      <c r="B128" s="37"/>
      <c r="C128" s="37"/>
      <c r="D128" s="37"/>
      <c r="E128" s="37"/>
      <c r="F128" s="37"/>
      <c r="G128" s="37"/>
    </row>
    <row r="129" spans="1:7" s="41" customFormat="1" ht="15.75">
      <c r="A129" s="37"/>
      <c r="B129" s="37"/>
      <c r="C129" s="37"/>
      <c r="D129" s="37"/>
      <c r="E129" s="37"/>
      <c r="F129" s="37"/>
      <c r="G129" s="37"/>
    </row>
    <row r="130" spans="1:7" s="41" customFormat="1" ht="15.75">
      <c r="A130" s="37"/>
      <c r="B130" s="37"/>
      <c r="C130" s="37"/>
      <c r="D130" s="37"/>
      <c r="E130" s="37"/>
      <c r="F130" s="37"/>
      <c r="G130" s="37"/>
    </row>
    <row r="131" spans="1:7" s="41" customFormat="1" ht="15.75">
      <c r="A131" s="37"/>
      <c r="B131" s="37"/>
      <c r="C131" s="37"/>
      <c r="D131" s="37"/>
      <c r="E131" s="37"/>
      <c r="F131" s="37"/>
      <c r="G131" s="37"/>
    </row>
    <row r="132" spans="1:7" s="41" customFormat="1" ht="15.75">
      <c r="A132" s="37"/>
      <c r="B132" s="37"/>
      <c r="C132" s="37"/>
      <c r="D132" s="37"/>
      <c r="E132" s="37"/>
      <c r="F132" s="37"/>
      <c r="G132" s="37"/>
    </row>
    <row r="133" spans="1:7" s="41" customFormat="1" ht="15.75">
      <c r="A133" s="37"/>
      <c r="B133" s="37"/>
      <c r="C133" s="37"/>
      <c r="D133" s="37"/>
      <c r="E133" s="37"/>
      <c r="F133" s="37"/>
      <c r="G133" s="37"/>
    </row>
    <row r="134" spans="1:7" s="41" customFormat="1" ht="15.75">
      <c r="A134" s="37"/>
      <c r="B134" s="37"/>
      <c r="C134" s="37"/>
      <c r="D134" s="37"/>
      <c r="E134" s="37"/>
      <c r="F134" s="37"/>
      <c r="G134" s="37"/>
    </row>
    <row r="135" spans="1:7" s="41" customFormat="1" ht="15.75">
      <c r="A135" s="37"/>
      <c r="B135" s="37"/>
      <c r="C135" s="37"/>
      <c r="D135" s="37"/>
      <c r="E135" s="37"/>
      <c r="F135" s="37"/>
      <c r="G135" s="37"/>
    </row>
    <row r="136" spans="1:7" s="41" customFormat="1" ht="15.75">
      <c r="A136" s="37"/>
      <c r="B136" s="37"/>
      <c r="C136" s="37"/>
      <c r="D136" s="37"/>
      <c r="E136" s="37"/>
      <c r="F136" s="37"/>
      <c r="G136" s="37"/>
    </row>
    <row r="137" spans="1:7" s="41" customFormat="1" ht="15.75">
      <c r="A137" s="37"/>
      <c r="B137" s="37"/>
      <c r="C137" s="37"/>
      <c r="D137" s="37"/>
      <c r="E137" s="37"/>
      <c r="F137" s="37"/>
      <c r="G137" s="37"/>
    </row>
    <row r="138" spans="1:7" s="41" customFormat="1" ht="15.75">
      <c r="A138" s="37"/>
      <c r="B138" s="37"/>
      <c r="C138" s="37"/>
      <c r="D138" s="37"/>
      <c r="E138" s="37"/>
      <c r="F138" s="37"/>
      <c r="G138" s="37"/>
    </row>
    <row r="139" spans="1:7" s="41" customFormat="1" ht="15.75">
      <c r="A139" s="37"/>
      <c r="B139" s="37"/>
      <c r="C139" s="37"/>
      <c r="D139" s="37"/>
      <c r="E139" s="37"/>
      <c r="F139" s="37"/>
      <c r="G139" s="37"/>
    </row>
    <row r="140" spans="1:7" s="41" customFormat="1" ht="15.75">
      <c r="A140" s="37"/>
      <c r="B140" s="37"/>
      <c r="C140" s="37"/>
      <c r="D140" s="37"/>
      <c r="E140" s="37"/>
      <c r="F140" s="37"/>
      <c r="G140" s="37"/>
    </row>
    <row r="141" spans="1:7" s="41" customFormat="1" ht="15.75">
      <c r="A141" s="37"/>
      <c r="B141" s="37"/>
      <c r="C141" s="37"/>
      <c r="D141" s="37"/>
      <c r="E141" s="37"/>
      <c r="F141" s="37"/>
      <c r="G141" s="37"/>
    </row>
    <row r="142" spans="1:7" s="41" customFormat="1" ht="15.75">
      <c r="A142" s="37"/>
      <c r="B142" s="37"/>
      <c r="C142" s="37"/>
      <c r="D142" s="37"/>
      <c r="E142" s="37"/>
      <c r="F142" s="37"/>
      <c r="G142" s="37"/>
    </row>
    <row r="143" spans="1:7" s="41" customFormat="1" ht="15.75">
      <c r="A143" s="37"/>
      <c r="B143" s="37"/>
      <c r="C143" s="37"/>
      <c r="D143" s="37"/>
      <c r="E143" s="37"/>
      <c r="F143" s="37"/>
      <c r="G143" s="37"/>
    </row>
    <row r="144" spans="1:7" s="41" customFormat="1" ht="15.75">
      <c r="A144" s="37"/>
      <c r="B144" s="37"/>
      <c r="C144" s="37"/>
      <c r="D144" s="37"/>
      <c r="E144" s="37"/>
      <c r="F144" s="37"/>
      <c r="G144" s="37"/>
    </row>
    <row r="145" spans="1:7" s="41" customFormat="1" ht="15.75">
      <c r="A145" s="37"/>
      <c r="B145" s="37"/>
      <c r="C145" s="37"/>
      <c r="D145" s="37"/>
      <c r="E145" s="37"/>
      <c r="F145" s="37"/>
      <c r="G145" s="37"/>
    </row>
    <row r="146" spans="1:7" s="41" customFormat="1" ht="15.75">
      <c r="A146" s="37"/>
      <c r="B146" s="37"/>
      <c r="C146" s="37"/>
      <c r="D146" s="37"/>
      <c r="E146" s="37"/>
      <c r="F146" s="37"/>
      <c r="G146" s="37"/>
    </row>
    <row r="147" spans="1:7" s="41" customFormat="1" ht="15.75">
      <c r="A147" s="37"/>
      <c r="B147" s="37"/>
      <c r="C147" s="37"/>
      <c r="D147" s="37"/>
      <c r="E147" s="37"/>
      <c r="F147" s="37"/>
      <c r="G147" s="37"/>
    </row>
    <row r="148" spans="1:7" s="41" customFormat="1" ht="15.75">
      <c r="A148" s="37"/>
      <c r="B148" s="37"/>
      <c r="C148" s="37"/>
      <c r="D148" s="37"/>
      <c r="E148" s="37"/>
      <c r="F148" s="37"/>
      <c r="G148" s="37"/>
    </row>
    <row r="149" spans="1:7" s="41" customFormat="1" ht="15.75">
      <c r="A149" s="37"/>
      <c r="B149" s="37"/>
      <c r="C149" s="37"/>
      <c r="D149" s="37"/>
      <c r="E149" s="37"/>
      <c r="F149" s="37"/>
      <c r="G149" s="37"/>
    </row>
    <row r="150" spans="1:7" s="41" customFormat="1" ht="15.75">
      <c r="A150" s="37"/>
      <c r="B150" s="37"/>
      <c r="C150" s="37"/>
      <c r="D150" s="37"/>
      <c r="E150" s="37"/>
      <c r="F150" s="37"/>
      <c r="G150" s="37"/>
    </row>
    <row r="151" spans="1:7" s="41" customFormat="1" ht="15.75">
      <c r="A151" s="37"/>
      <c r="B151" s="37"/>
      <c r="C151" s="37"/>
      <c r="D151" s="37"/>
      <c r="E151" s="37"/>
      <c r="F151" s="37"/>
      <c r="G151" s="37"/>
    </row>
    <row r="152" spans="1:7" s="41" customFormat="1" ht="15.75">
      <c r="A152" s="37"/>
      <c r="B152" s="37"/>
      <c r="C152" s="37"/>
      <c r="D152" s="37"/>
      <c r="E152" s="37"/>
      <c r="F152" s="37"/>
      <c r="G152" s="37"/>
    </row>
    <row r="153" spans="1:7" s="41" customFormat="1" ht="15.75">
      <c r="A153" s="37"/>
      <c r="B153" s="37"/>
      <c r="C153" s="37"/>
      <c r="D153" s="37"/>
      <c r="E153" s="37"/>
      <c r="F153" s="37"/>
      <c r="G153" s="37"/>
    </row>
    <row r="154" spans="1:7" s="41" customFormat="1" ht="15.75">
      <c r="A154" s="37"/>
      <c r="B154" s="37"/>
      <c r="C154" s="37"/>
      <c r="D154" s="37"/>
      <c r="E154" s="37"/>
      <c r="F154" s="37"/>
      <c r="G154" s="37"/>
    </row>
    <row r="155" spans="1:7" s="41" customFormat="1" ht="15.75">
      <c r="A155" s="37"/>
      <c r="B155" s="37"/>
      <c r="C155" s="37"/>
      <c r="D155" s="37"/>
      <c r="E155" s="37"/>
      <c r="F155" s="37"/>
      <c r="G155" s="37"/>
    </row>
    <row r="156" spans="1:7" s="41" customFormat="1" ht="15.75">
      <c r="A156" s="37"/>
      <c r="B156" s="37"/>
      <c r="C156" s="37"/>
      <c r="D156" s="37"/>
      <c r="E156" s="37"/>
      <c r="F156" s="37"/>
      <c r="G156" s="37"/>
    </row>
    <row r="157" spans="1:7" s="41" customFormat="1" ht="15.75">
      <c r="A157" s="37"/>
      <c r="B157" s="37"/>
      <c r="C157" s="37"/>
      <c r="D157" s="37"/>
      <c r="E157" s="37"/>
      <c r="F157" s="37"/>
      <c r="G157" s="37"/>
    </row>
    <row r="158" spans="1:7" s="41" customFormat="1" ht="15.75">
      <c r="A158" s="37"/>
      <c r="B158" s="37"/>
      <c r="C158" s="37"/>
      <c r="D158" s="37"/>
      <c r="E158" s="37"/>
      <c r="F158" s="37"/>
      <c r="G158" s="37"/>
    </row>
    <row r="159" spans="1:7" s="41" customFormat="1" ht="15.75">
      <c r="A159" s="37"/>
      <c r="B159" s="37"/>
      <c r="C159" s="37"/>
      <c r="D159" s="37"/>
      <c r="E159" s="37"/>
      <c r="F159" s="37"/>
      <c r="G159" s="37"/>
    </row>
    <row r="160" spans="1:7" s="41" customFormat="1" ht="15.75">
      <c r="A160" s="37"/>
      <c r="B160" s="37"/>
      <c r="C160" s="37"/>
      <c r="D160" s="37"/>
      <c r="E160" s="37"/>
      <c r="F160" s="37"/>
      <c r="G160" s="37"/>
    </row>
    <row r="161" spans="1:7" s="41" customFormat="1" ht="15.75">
      <c r="A161" s="37"/>
      <c r="B161" s="37"/>
      <c r="C161" s="37"/>
      <c r="D161" s="37"/>
      <c r="E161" s="37"/>
      <c r="F161" s="37"/>
      <c r="G161" s="37"/>
    </row>
    <row r="162" spans="1:7" s="41" customFormat="1" ht="15.75">
      <c r="A162" s="37"/>
      <c r="B162" s="37"/>
      <c r="C162" s="37"/>
      <c r="D162" s="37"/>
      <c r="E162" s="37"/>
      <c r="F162" s="37"/>
      <c r="G162" s="37"/>
    </row>
    <row r="163" spans="1:7" s="41" customFormat="1" ht="15.75">
      <c r="A163" s="37"/>
      <c r="B163" s="37"/>
      <c r="C163" s="37"/>
      <c r="D163" s="37"/>
      <c r="E163" s="37"/>
      <c r="F163" s="37"/>
      <c r="G163" s="37"/>
    </row>
    <row r="164" spans="1:7" s="41" customFormat="1" ht="15.75">
      <c r="A164" s="37"/>
      <c r="B164" s="37"/>
      <c r="C164" s="37"/>
      <c r="D164" s="37"/>
      <c r="E164" s="37"/>
      <c r="F164" s="37"/>
      <c r="G164" s="37"/>
    </row>
    <row r="165" spans="1:7" s="41" customFormat="1" ht="15.75">
      <c r="A165" s="37"/>
      <c r="B165" s="37"/>
      <c r="C165" s="37"/>
      <c r="D165" s="37"/>
      <c r="E165" s="37"/>
      <c r="F165" s="37"/>
      <c r="G165" s="37"/>
    </row>
    <row r="166" spans="1:7" s="41" customFormat="1" ht="15.75">
      <c r="A166" s="37"/>
      <c r="B166" s="37"/>
      <c r="C166" s="37"/>
      <c r="D166" s="37"/>
      <c r="E166" s="37"/>
      <c r="F166" s="37"/>
      <c r="G166" s="37"/>
    </row>
    <row r="167" spans="1:7" s="41" customFormat="1" ht="15.75">
      <c r="A167" s="37"/>
      <c r="B167" s="37"/>
      <c r="C167" s="37"/>
      <c r="D167" s="37"/>
      <c r="E167" s="37"/>
      <c r="F167" s="37"/>
      <c r="G167" s="37"/>
    </row>
    <row r="168" spans="1:7" s="41" customFormat="1" ht="15.75">
      <c r="A168" s="37"/>
      <c r="B168" s="37"/>
      <c r="C168" s="37"/>
      <c r="D168" s="37"/>
      <c r="E168" s="37"/>
      <c r="F168" s="37"/>
      <c r="G168" s="37"/>
    </row>
    <row r="169" spans="1:7" s="41" customFormat="1" ht="15.75">
      <c r="A169" s="37"/>
      <c r="B169" s="37"/>
      <c r="C169" s="37"/>
      <c r="D169" s="37"/>
      <c r="E169" s="37"/>
      <c r="F169" s="37"/>
      <c r="G169" s="37"/>
    </row>
    <row r="170" spans="1:7" s="41" customFormat="1" ht="15.75">
      <c r="A170" s="37"/>
      <c r="B170" s="37"/>
      <c r="C170" s="37"/>
      <c r="D170" s="37"/>
      <c r="E170" s="37"/>
      <c r="F170" s="37"/>
      <c r="G170" s="37"/>
    </row>
    <row r="171" spans="1:7" s="41" customFormat="1" ht="15.75">
      <c r="A171" s="37"/>
      <c r="B171" s="37"/>
      <c r="C171" s="37"/>
      <c r="D171" s="37"/>
      <c r="E171" s="37"/>
      <c r="F171" s="37"/>
      <c r="G171" s="37"/>
    </row>
    <row r="172" spans="1:7" s="41" customFormat="1" ht="15.75">
      <c r="A172" s="37"/>
      <c r="B172" s="37"/>
      <c r="C172" s="37"/>
      <c r="D172" s="37"/>
      <c r="E172" s="37"/>
      <c r="F172" s="37"/>
      <c r="G172" s="37"/>
    </row>
    <row r="173" spans="1:7" s="41" customFormat="1" ht="15.75">
      <c r="A173" s="37"/>
      <c r="B173" s="37"/>
      <c r="C173" s="37"/>
      <c r="D173" s="37"/>
      <c r="E173" s="37"/>
      <c r="F173" s="37"/>
      <c r="G173" s="37"/>
    </row>
    <row r="174" spans="1:7" s="41" customFormat="1" ht="15.75">
      <c r="A174" s="37"/>
      <c r="B174" s="37"/>
      <c r="C174" s="37"/>
      <c r="D174" s="37"/>
      <c r="E174" s="37"/>
      <c r="F174" s="37"/>
      <c r="G174" s="37"/>
    </row>
    <row r="175" spans="1:7" s="41" customFormat="1" ht="15.75">
      <c r="A175" s="37"/>
      <c r="B175" s="37"/>
      <c r="C175" s="37"/>
      <c r="D175" s="37"/>
      <c r="E175" s="37"/>
      <c r="F175" s="37"/>
      <c r="G175" s="37"/>
    </row>
    <row r="176" spans="1:7" s="41" customFormat="1" ht="15.75">
      <c r="A176" s="37"/>
      <c r="B176" s="37"/>
      <c r="C176" s="37"/>
      <c r="D176" s="37"/>
      <c r="E176" s="37"/>
      <c r="F176" s="37"/>
      <c r="G176" s="37"/>
    </row>
    <row r="177" spans="1:7" s="41" customFormat="1" ht="15.75">
      <c r="A177" s="37"/>
      <c r="B177" s="37"/>
      <c r="C177" s="37"/>
      <c r="D177" s="37"/>
      <c r="E177" s="37"/>
      <c r="F177" s="37"/>
      <c r="G177" s="37"/>
    </row>
    <row r="178" spans="1:7" s="41" customFormat="1" ht="15.75">
      <c r="A178" s="37"/>
      <c r="B178" s="37"/>
      <c r="C178" s="37"/>
      <c r="D178" s="37"/>
      <c r="E178" s="37"/>
      <c r="F178" s="37"/>
      <c r="G178" s="37"/>
    </row>
    <row r="179" spans="1:7" s="41" customFormat="1" ht="15.75">
      <c r="A179" s="37"/>
      <c r="B179" s="37"/>
      <c r="C179" s="37"/>
      <c r="D179" s="37"/>
      <c r="E179" s="37"/>
      <c r="F179" s="37"/>
      <c r="G179" s="37"/>
    </row>
    <row r="180" spans="1:7" s="41" customFormat="1" ht="15.75">
      <c r="A180" s="37"/>
      <c r="B180" s="37"/>
      <c r="C180" s="37"/>
      <c r="D180" s="37"/>
      <c r="E180" s="37"/>
      <c r="F180" s="37"/>
      <c r="G180" s="37"/>
    </row>
    <row r="181" spans="1:7" s="41" customFormat="1" ht="15.75">
      <c r="A181" s="37"/>
      <c r="B181" s="37"/>
      <c r="C181" s="37"/>
      <c r="D181" s="37"/>
      <c r="E181" s="37"/>
      <c r="F181" s="37"/>
      <c r="G181" s="37"/>
    </row>
    <row r="182" spans="1:7" s="41" customFormat="1" ht="15.75">
      <c r="A182" s="37"/>
      <c r="B182" s="37"/>
      <c r="C182" s="37"/>
      <c r="D182" s="37"/>
      <c r="E182" s="37"/>
      <c r="F182" s="37"/>
      <c r="G182" s="37"/>
    </row>
    <row r="183" spans="1:7" s="41" customFormat="1" ht="15.75">
      <c r="A183" s="37"/>
      <c r="B183" s="37"/>
      <c r="C183" s="37"/>
      <c r="D183" s="37"/>
      <c r="E183" s="37"/>
      <c r="F183" s="37"/>
      <c r="G183" s="37"/>
    </row>
    <row r="184" spans="1:7" s="41" customFormat="1" ht="15.75">
      <c r="A184" s="37"/>
      <c r="B184" s="37"/>
      <c r="C184" s="37"/>
      <c r="D184" s="37"/>
      <c r="E184" s="37"/>
      <c r="F184" s="37"/>
      <c r="G184" s="37"/>
    </row>
    <row r="185" spans="1:7" s="41" customFormat="1" ht="15.75">
      <c r="A185" s="37"/>
      <c r="B185" s="37"/>
      <c r="C185" s="37"/>
      <c r="D185" s="37"/>
      <c r="E185" s="37"/>
      <c r="F185" s="37"/>
      <c r="G185" s="37"/>
    </row>
    <row r="186" spans="1:7" s="41" customFormat="1" ht="15.75">
      <c r="A186" s="37"/>
      <c r="B186" s="37"/>
      <c r="C186" s="37"/>
      <c r="D186" s="37"/>
      <c r="E186" s="37"/>
      <c r="F186" s="37"/>
      <c r="G186" s="37"/>
    </row>
    <row r="187" spans="1:7" s="41" customFormat="1" ht="15.75">
      <c r="A187" s="37"/>
      <c r="B187" s="37"/>
      <c r="C187" s="37"/>
      <c r="D187" s="37"/>
      <c r="E187" s="37"/>
      <c r="F187" s="37"/>
      <c r="G187" s="37"/>
    </row>
    <row r="188" spans="1:7" s="41" customFormat="1" ht="15.75">
      <c r="A188" s="37"/>
      <c r="B188" s="37"/>
      <c r="C188" s="37"/>
      <c r="D188" s="37"/>
      <c r="E188" s="37"/>
      <c r="F188" s="37"/>
      <c r="G188" s="37"/>
    </row>
    <row r="189" spans="1:7" s="41" customFormat="1" ht="15.75">
      <c r="A189" s="37"/>
      <c r="B189" s="37"/>
      <c r="C189" s="37"/>
      <c r="D189" s="37"/>
      <c r="E189" s="37"/>
      <c r="F189" s="37"/>
      <c r="G189" s="37"/>
    </row>
    <row r="190" spans="1:7" s="41" customFormat="1" ht="15.75">
      <c r="A190" s="37"/>
      <c r="B190" s="37"/>
      <c r="C190" s="37"/>
      <c r="D190" s="37"/>
      <c r="E190" s="37"/>
      <c r="F190" s="37"/>
      <c r="G190" s="37"/>
    </row>
    <row r="191" spans="1:7" s="41" customFormat="1" ht="15.75">
      <c r="A191" s="37"/>
      <c r="B191" s="37"/>
      <c r="C191" s="37"/>
      <c r="D191" s="37"/>
      <c r="E191" s="37"/>
      <c r="F191" s="37"/>
      <c r="G191" s="37"/>
    </row>
    <row r="192" spans="1:7" s="41" customFormat="1" ht="15.75">
      <c r="A192" s="37"/>
      <c r="B192" s="37"/>
      <c r="C192" s="37"/>
      <c r="D192" s="37"/>
      <c r="E192" s="37"/>
      <c r="F192" s="37"/>
      <c r="G192" s="37"/>
    </row>
    <row r="193" spans="1:7" s="41" customFormat="1" ht="15.75">
      <c r="A193" s="37"/>
      <c r="B193" s="37"/>
      <c r="C193" s="37"/>
      <c r="D193" s="37"/>
      <c r="E193" s="37"/>
      <c r="F193" s="37"/>
      <c r="G193" s="37"/>
    </row>
    <row r="194" spans="1:7" s="41" customFormat="1" ht="15.75">
      <c r="A194" s="37"/>
      <c r="B194" s="37"/>
      <c r="C194" s="37"/>
      <c r="D194" s="37"/>
      <c r="E194" s="37"/>
      <c r="F194" s="37"/>
      <c r="G194" s="37"/>
    </row>
    <row r="195" spans="1:7" s="41" customFormat="1" ht="15.75">
      <c r="A195" s="37"/>
      <c r="B195" s="37"/>
      <c r="C195" s="37"/>
      <c r="D195" s="37"/>
      <c r="E195" s="37"/>
      <c r="F195" s="37"/>
      <c r="G195" s="37"/>
    </row>
    <row r="196" spans="1:7" s="41" customFormat="1" ht="15.75">
      <c r="A196" s="37"/>
      <c r="B196" s="37"/>
      <c r="C196" s="37"/>
      <c r="D196" s="37"/>
      <c r="E196" s="37"/>
      <c r="F196" s="37"/>
      <c r="G196" s="37"/>
    </row>
    <row r="197" spans="1:7" s="41" customFormat="1" ht="15.75">
      <c r="A197" s="37"/>
      <c r="B197" s="37"/>
      <c r="C197" s="37"/>
      <c r="D197" s="37"/>
      <c r="E197" s="37"/>
      <c r="F197" s="37"/>
      <c r="G197" s="37"/>
    </row>
    <row r="198" spans="1:7" s="41" customFormat="1" ht="15.75">
      <c r="A198" s="37"/>
      <c r="B198" s="37"/>
      <c r="C198" s="37"/>
      <c r="D198" s="37"/>
      <c r="E198" s="37"/>
      <c r="F198" s="37"/>
      <c r="G198" s="37"/>
    </row>
    <row r="199" spans="1:7" s="41" customFormat="1" ht="15.75">
      <c r="A199" s="37"/>
      <c r="B199" s="37"/>
      <c r="C199" s="37"/>
      <c r="D199" s="37"/>
      <c r="E199" s="37"/>
      <c r="F199" s="37"/>
      <c r="G199" s="37"/>
    </row>
    <row r="200" spans="1:7" s="41" customFormat="1" ht="15.75">
      <c r="A200" s="37"/>
      <c r="B200" s="37"/>
      <c r="C200" s="37"/>
      <c r="D200" s="37"/>
      <c r="E200" s="37"/>
      <c r="F200" s="37"/>
      <c r="G200" s="37"/>
    </row>
    <row r="201" spans="1:7" s="41" customFormat="1" ht="15.75">
      <c r="A201" s="37"/>
      <c r="B201" s="37"/>
      <c r="C201" s="37"/>
      <c r="D201" s="37"/>
      <c r="E201" s="37"/>
      <c r="F201" s="37"/>
      <c r="G201" s="37"/>
    </row>
    <row r="202" spans="1:7" s="41" customFormat="1" ht="15.75">
      <c r="A202" s="37"/>
      <c r="B202" s="37"/>
      <c r="C202" s="37"/>
      <c r="D202" s="37"/>
      <c r="E202" s="37"/>
      <c r="F202" s="37"/>
      <c r="G202" s="37"/>
    </row>
    <row r="203" spans="1:7" s="41" customFormat="1" ht="15.75">
      <c r="A203" s="37"/>
      <c r="B203" s="37"/>
      <c r="C203" s="37"/>
      <c r="D203" s="37"/>
      <c r="E203" s="37"/>
      <c r="F203" s="37"/>
      <c r="G203" s="37"/>
    </row>
    <row r="204" spans="1:7" s="41" customFormat="1" ht="15.75">
      <c r="A204" s="37"/>
      <c r="B204" s="37"/>
      <c r="C204" s="37"/>
      <c r="D204" s="37"/>
      <c r="E204" s="37"/>
      <c r="F204" s="37"/>
      <c r="G204" s="37"/>
    </row>
    <row r="205" spans="1:7" s="41" customFormat="1" ht="15.75">
      <c r="A205" s="37"/>
      <c r="B205" s="37"/>
      <c r="C205" s="37"/>
      <c r="D205" s="37"/>
      <c r="E205" s="37"/>
      <c r="F205" s="37"/>
      <c r="G205" s="37"/>
    </row>
    <row r="206" spans="1:7" s="41" customFormat="1" ht="15.75">
      <c r="A206" s="37"/>
      <c r="B206" s="37"/>
      <c r="C206" s="37"/>
      <c r="D206" s="37"/>
      <c r="E206" s="37"/>
      <c r="F206" s="37"/>
      <c r="G206" s="37"/>
    </row>
    <row r="207" spans="1:7" s="41" customFormat="1" ht="15.75">
      <c r="A207" s="37"/>
      <c r="B207" s="37"/>
      <c r="C207" s="37"/>
      <c r="D207" s="37"/>
      <c r="E207" s="37"/>
      <c r="F207" s="37"/>
      <c r="G207" s="37"/>
    </row>
    <row r="208" spans="1:7" s="41" customFormat="1" ht="15.75">
      <c r="A208" s="37"/>
      <c r="B208" s="37"/>
      <c r="C208" s="37"/>
      <c r="D208" s="37"/>
      <c r="E208" s="37"/>
      <c r="F208" s="37"/>
      <c r="G208" s="37"/>
    </row>
    <row r="209" spans="1:7" s="41" customFormat="1" ht="15.75">
      <c r="A209" s="37"/>
      <c r="B209" s="37"/>
      <c r="C209" s="37"/>
      <c r="D209" s="37"/>
      <c r="E209" s="37"/>
      <c r="F209" s="37"/>
      <c r="G209" s="37"/>
    </row>
    <row r="210" spans="1:7" s="41" customFormat="1" ht="15.75">
      <c r="A210" s="37"/>
      <c r="B210" s="37"/>
      <c r="C210" s="37"/>
      <c r="D210" s="37"/>
      <c r="E210" s="37"/>
      <c r="F210" s="37"/>
      <c r="G210" s="37"/>
    </row>
    <row r="211" spans="1:7" s="41" customFormat="1" ht="15.75">
      <c r="A211" s="37"/>
      <c r="B211" s="37"/>
      <c r="C211" s="37"/>
      <c r="D211" s="37"/>
      <c r="E211" s="37"/>
      <c r="F211" s="37"/>
      <c r="G211" s="37"/>
    </row>
    <row r="212" spans="1:7" s="41" customFormat="1" ht="15.75">
      <c r="A212" s="37"/>
      <c r="B212" s="37"/>
      <c r="C212" s="37"/>
      <c r="D212" s="37"/>
      <c r="E212" s="37"/>
      <c r="F212" s="37"/>
      <c r="G212" s="37"/>
    </row>
    <row r="213" spans="1:7" s="41" customFormat="1" ht="15.75">
      <c r="A213" s="37"/>
      <c r="B213" s="37"/>
      <c r="C213" s="37"/>
      <c r="D213" s="37"/>
      <c r="E213" s="37"/>
      <c r="F213" s="37"/>
      <c r="G213" s="37"/>
    </row>
    <row r="214" spans="1:7" s="41" customFormat="1" ht="15.75">
      <c r="A214" s="37"/>
      <c r="B214" s="37"/>
      <c r="C214" s="37"/>
      <c r="D214" s="37"/>
      <c r="E214" s="37"/>
      <c r="F214" s="37"/>
      <c r="G214" s="37"/>
    </row>
    <row r="215" spans="1:7" s="41" customFormat="1" ht="15.75">
      <c r="A215" s="37"/>
      <c r="B215" s="37"/>
      <c r="C215" s="37"/>
      <c r="D215" s="37"/>
      <c r="E215" s="37"/>
      <c r="F215" s="37"/>
      <c r="G215" s="37"/>
    </row>
    <row r="216" spans="1:7" s="41" customFormat="1" ht="15.75">
      <c r="A216" s="37"/>
      <c r="B216" s="37"/>
      <c r="C216" s="37"/>
      <c r="D216" s="37"/>
      <c r="E216" s="37"/>
      <c r="F216" s="37"/>
      <c r="G216" s="37"/>
    </row>
    <row r="217" spans="1:7" s="41" customFormat="1" ht="15.75">
      <c r="A217" s="37"/>
      <c r="B217" s="37"/>
      <c r="C217" s="37"/>
      <c r="D217" s="37"/>
      <c r="E217" s="37"/>
      <c r="F217" s="37"/>
      <c r="G217" s="37"/>
    </row>
    <row r="218" spans="1:7" s="41" customFormat="1" ht="15.75">
      <c r="A218" s="37"/>
      <c r="B218" s="37"/>
      <c r="C218" s="37"/>
      <c r="D218" s="37"/>
      <c r="E218" s="37"/>
      <c r="F218" s="37"/>
      <c r="G218" s="37"/>
    </row>
    <row r="219" spans="1:7" s="41" customFormat="1" ht="15.75">
      <c r="A219" s="37"/>
      <c r="B219" s="37"/>
      <c r="C219" s="37"/>
      <c r="D219" s="37"/>
      <c r="E219" s="37"/>
      <c r="F219" s="37"/>
      <c r="G219" s="37"/>
    </row>
    <row r="220" spans="1:7" s="41" customFormat="1" ht="15.75">
      <c r="A220" s="37"/>
      <c r="B220" s="37"/>
      <c r="C220" s="37"/>
      <c r="D220" s="37"/>
      <c r="E220" s="37"/>
      <c r="F220" s="37"/>
      <c r="G220" s="37"/>
    </row>
    <row r="221" spans="1:7" s="41" customFormat="1" ht="15.75">
      <c r="A221" s="37"/>
      <c r="B221" s="37"/>
      <c r="C221" s="37"/>
      <c r="D221" s="37"/>
      <c r="E221" s="37"/>
      <c r="F221" s="37"/>
      <c r="G221" s="37"/>
    </row>
    <row r="222" spans="1:7" s="41" customFormat="1" ht="15.75">
      <c r="A222" s="37"/>
      <c r="B222" s="37"/>
      <c r="C222" s="37"/>
      <c r="D222" s="37"/>
      <c r="E222" s="37"/>
      <c r="F222" s="37"/>
      <c r="G222" s="37"/>
    </row>
    <row r="223" spans="1:7" s="41" customFormat="1" ht="15.75">
      <c r="A223" s="37"/>
      <c r="B223" s="37"/>
      <c r="C223" s="37"/>
      <c r="D223" s="37"/>
      <c r="E223" s="37"/>
      <c r="F223" s="37"/>
      <c r="G223" s="37"/>
    </row>
    <row r="224" spans="1:7" s="41" customFormat="1" ht="15.75">
      <c r="A224" s="37"/>
      <c r="B224" s="37"/>
      <c r="C224" s="37"/>
      <c r="D224" s="37"/>
      <c r="E224" s="37"/>
      <c r="F224" s="37"/>
      <c r="G224" s="37"/>
    </row>
    <row r="225" spans="1:7" s="41" customFormat="1" ht="15.75">
      <c r="A225" s="37"/>
      <c r="B225" s="37"/>
      <c r="C225" s="37"/>
      <c r="D225" s="37"/>
      <c r="E225" s="37"/>
      <c r="F225" s="37"/>
      <c r="G225" s="37"/>
    </row>
    <row r="226" spans="1:7" s="41" customFormat="1" ht="15.75">
      <c r="A226" s="37"/>
      <c r="B226" s="37"/>
      <c r="C226" s="37"/>
      <c r="D226" s="37"/>
      <c r="E226" s="37"/>
      <c r="F226" s="37"/>
      <c r="G226" s="37"/>
    </row>
    <row r="227" spans="1:7" s="41" customFormat="1" ht="15.75">
      <c r="A227" s="37"/>
      <c r="B227" s="37"/>
      <c r="C227" s="37"/>
      <c r="D227" s="37"/>
      <c r="E227" s="37"/>
      <c r="F227" s="37"/>
      <c r="G227" s="37"/>
    </row>
    <row r="228" spans="1:7" s="41" customFormat="1" ht="15.75">
      <c r="A228" s="37"/>
      <c r="B228" s="37"/>
      <c r="C228" s="37"/>
      <c r="D228" s="37"/>
      <c r="E228" s="37"/>
      <c r="F228" s="37"/>
      <c r="G228" s="37"/>
    </row>
    <row r="229" spans="1:7" s="41" customFormat="1" ht="15.75">
      <c r="A229" s="37"/>
      <c r="B229" s="37"/>
      <c r="C229" s="37"/>
      <c r="D229" s="37"/>
      <c r="E229" s="37"/>
      <c r="F229" s="37"/>
      <c r="G229" s="37"/>
    </row>
    <row r="230" spans="1:7" s="41" customFormat="1" ht="15.75">
      <c r="A230" s="37"/>
      <c r="B230" s="37"/>
      <c r="C230" s="37"/>
      <c r="D230" s="37"/>
      <c r="E230" s="37"/>
      <c r="F230" s="37"/>
      <c r="G230" s="37"/>
    </row>
    <row r="231" spans="1:7" s="41" customFormat="1" ht="15.75">
      <c r="A231" s="37"/>
      <c r="B231" s="37"/>
      <c r="C231" s="37"/>
      <c r="D231" s="37"/>
      <c r="E231" s="37"/>
      <c r="F231" s="37"/>
      <c r="G231" s="37"/>
    </row>
    <row r="232" spans="1:7" s="41" customFormat="1" ht="15.75">
      <c r="A232" s="37"/>
      <c r="B232" s="37"/>
      <c r="C232" s="37"/>
      <c r="D232" s="37"/>
      <c r="E232" s="37"/>
      <c r="F232" s="37"/>
      <c r="G232" s="37"/>
    </row>
    <row r="233" spans="1:7" s="41" customFormat="1" ht="15.75">
      <c r="A233" s="37"/>
      <c r="B233" s="37"/>
      <c r="C233" s="37"/>
      <c r="D233" s="37"/>
      <c r="E233" s="37"/>
      <c r="F233" s="37"/>
      <c r="G233" s="37"/>
    </row>
    <row r="234" spans="1:7" s="41" customFormat="1" ht="15.75">
      <c r="A234" s="37"/>
      <c r="B234" s="37"/>
      <c r="C234" s="37"/>
      <c r="D234" s="37"/>
      <c r="E234" s="37"/>
      <c r="F234" s="37"/>
      <c r="G234" s="37"/>
    </row>
    <row r="235" spans="1:7" s="41" customFormat="1" ht="15.75">
      <c r="A235" s="37"/>
      <c r="B235" s="37"/>
      <c r="C235" s="37"/>
      <c r="D235" s="37"/>
      <c r="E235" s="37"/>
      <c r="F235" s="37"/>
      <c r="G235" s="37"/>
    </row>
    <row r="236" spans="1:7" s="41" customFormat="1" ht="15.75">
      <c r="A236" s="37"/>
      <c r="B236" s="37"/>
      <c r="C236" s="37"/>
      <c r="D236" s="37"/>
      <c r="E236" s="37"/>
      <c r="F236" s="37"/>
      <c r="G236" s="37"/>
    </row>
    <row r="237" spans="1:7" s="41" customFormat="1" ht="15.75">
      <c r="A237" s="37"/>
      <c r="B237" s="37"/>
      <c r="C237" s="37"/>
      <c r="D237" s="37"/>
      <c r="E237" s="37"/>
      <c r="F237" s="37"/>
      <c r="G237" s="37"/>
    </row>
    <row r="238" spans="1:7" s="41" customFormat="1" ht="15.75">
      <c r="A238" s="37"/>
      <c r="B238" s="37"/>
      <c r="C238" s="37"/>
      <c r="D238" s="37"/>
      <c r="E238" s="37"/>
      <c r="F238" s="37"/>
      <c r="G238" s="37"/>
    </row>
    <row r="239" spans="1:7" s="41" customFormat="1" ht="15.75">
      <c r="A239" s="37"/>
      <c r="B239" s="37"/>
      <c r="C239" s="37"/>
      <c r="D239" s="37"/>
      <c r="E239" s="37"/>
      <c r="F239" s="37"/>
      <c r="G239" s="37"/>
    </row>
    <row r="240" spans="1:7" s="41" customFormat="1" ht="15.75">
      <c r="A240" s="37"/>
      <c r="B240" s="37"/>
      <c r="C240" s="37"/>
      <c r="D240" s="37"/>
      <c r="E240" s="37"/>
      <c r="F240" s="37"/>
      <c r="G240" s="37"/>
    </row>
    <row r="241" spans="1:7" s="41" customFormat="1" ht="15.75">
      <c r="A241" s="37"/>
      <c r="B241" s="37"/>
      <c r="C241" s="37"/>
      <c r="D241" s="37"/>
      <c r="E241" s="37"/>
      <c r="F241" s="37"/>
      <c r="G241" s="37"/>
    </row>
    <row r="242" spans="1:7" s="41" customFormat="1" ht="15.75">
      <c r="A242" s="37"/>
      <c r="B242" s="37"/>
      <c r="C242" s="37"/>
      <c r="D242" s="37"/>
      <c r="E242" s="37"/>
      <c r="F242" s="37"/>
      <c r="G242" s="37"/>
    </row>
    <row r="243" spans="1:7" s="41" customFormat="1" ht="15.75">
      <c r="A243" s="37"/>
      <c r="B243" s="37"/>
      <c r="C243" s="37"/>
      <c r="D243" s="37"/>
      <c r="E243" s="37"/>
      <c r="F243" s="37"/>
      <c r="G243" s="37"/>
    </row>
    <row r="244" spans="1:7" s="41" customFormat="1" ht="15.75">
      <c r="A244" s="37"/>
      <c r="B244" s="37"/>
      <c r="C244" s="37"/>
      <c r="D244" s="37"/>
      <c r="E244" s="37"/>
      <c r="F244" s="37"/>
      <c r="G244" s="37"/>
    </row>
    <row r="245" spans="1:7" s="41" customFormat="1" ht="15.75">
      <c r="A245" s="37"/>
      <c r="B245" s="37"/>
      <c r="C245" s="37"/>
      <c r="D245" s="37"/>
      <c r="E245" s="37"/>
      <c r="F245" s="37"/>
      <c r="G245" s="37"/>
    </row>
    <row r="246" spans="1:7" s="41" customFormat="1" ht="15.75">
      <c r="A246" s="37"/>
      <c r="B246" s="37"/>
      <c r="C246" s="37"/>
      <c r="D246" s="37"/>
      <c r="E246" s="37"/>
      <c r="F246" s="37"/>
      <c r="G246" s="37"/>
    </row>
    <row r="247" spans="1:7" s="41" customFormat="1" ht="15.75">
      <c r="A247" s="37"/>
      <c r="B247" s="37"/>
      <c r="C247" s="37"/>
      <c r="D247" s="37"/>
      <c r="E247" s="37"/>
      <c r="F247" s="37"/>
      <c r="G247" s="37"/>
    </row>
    <row r="248" spans="1:7" s="41" customFormat="1" ht="15.75">
      <c r="A248" s="37"/>
      <c r="B248" s="37"/>
      <c r="C248" s="37"/>
      <c r="D248" s="37"/>
      <c r="E248" s="37"/>
      <c r="F248" s="37"/>
      <c r="G248" s="37"/>
    </row>
    <row r="249" spans="1:7" s="41" customFormat="1" ht="15.75">
      <c r="A249" s="37"/>
      <c r="B249" s="37"/>
      <c r="C249" s="37"/>
      <c r="D249" s="37"/>
      <c r="E249" s="37"/>
      <c r="F249" s="37"/>
      <c r="G249" s="37"/>
    </row>
    <row r="250" spans="1:7" s="41" customFormat="1" ht="15.75">
      <c r="A250" s="37"/>
      <c r="B250" s="37"/>
      <c r="C250" s="37"/>
      <c r="D250" s="37"/>
      <c r="E250" s="37"/>
      <c r="F250" s="37"/>
      <c r="G250" s="37"/>
    </row>
    <row r="251" spans="1:7" s="41" customFormat="1" ht="15.75">
      <c r="A251" s="37"/>
      <c r="B251" s="37"/>
      <c r="C251" s="37"/>
      <c r="D251" s="37"/>
      <c r="E251" s="37"/>
      <c r="F251" s="37"/>
      <c r="G251" s="37"/>
    </row>
    <row r="252" spans="1:7" s="41" customFormat="1" ht="15.75">
      <c r="A252" s="37"/>
      <c r="B252" s="37"/>
      <c r="C252" s="37"/>
      <c r="D252" s="37"/>
      <c r="E252" s="37"/>
      <c r="F252" s="37"/>
      <c r="G252" s="37"/>
    </row>
    <row r="253" spans="1:7" s="41" customFormat="1" ht="15.75">
      <c r="A253" s="37"/>
      <c r="B253" s="37"/>
      <c r="C253" s="37"/>
      <c r="D253" s="37"/>
      <c r="E253" s="37"/>
      <c r="F253" s="37"/>
      <c r="G253" s="37"/>
    </row>
    <row r="254" spans="1:7" s="41" customFormat="1" ht="15.75">
      <c r="A254" s="37"/>
      <c r="B254" s="37"/>
      <c r="C254" s="37"/>
      <c r="D254" s="37"/>
      <c r="E254" s="37"/>
      <c r="F254" s="37"/>
      <c r="G254" s="37"/>
    </row>
    <row r="255" spans="1:7" s="41" customFormat="1" ht="15.75">
      <c r="A255" s="37"/>
      <c r="B255" s="37"/>
      <c r="C255" s="37"/>
      <c r="D255" s="37"/>
      <c r="E255" s="37"/>
      <c r="F255" s="37"/>
      <c r="G255" s="37"/>
    </row>
    <row r="256" spans="1:7" s="41" customFormat="1" ht="15.75">
      <c r="A256" s="37"/>
      <c r="B256" s="37"/>
      <c r="C256" s="37"/>
      <c r="D256" s="37"/>
      <c r="E256" s="37"/>
      <c r="F256" s="37"/>
      <c r="G256" s="37"/>
    </row>
    <row r="257" spans="1:7" s="41" customFormat="1" ht="15.75">
      <c r="A257" s="37"/>
      <c r="B257" s="37"/>
      <c r="C257" s="37"/>
      <c r="D257" s="37"/>
      <c r="E257" s="37"/>
      <c r="F257" s="37"/>
      <c r="G257" s="37"/>
    </row>
    <row r="258" spans="1:7" s="41" customFormat="1" ht="15.75">
      <c r="A258" s="37"/>
      <c r="B258" s="37"/>
      <c r="C258" s="37"/>
      <c r="D258" s="37"/>
      <c r="E258" s="37"/>
      <c r="F258" s="37"/>
      <c r="G258" s="37"/>
    </row>
    <row r="259" spans="1:7" s="41" customFormat="1" ht="15.75">
      <c r="A259" s="37"/>
      <c r="B259" s="37"/>
      <c r="C259" s="37"/>
      <c r="D259" s="37"/>
      <c r="E259" s="37"/>
      <c r="F259" s="37"/>
      <c r="G259" s="37"/>
    </row>
    <row r="260" spans="1:7" s="41" customFormat="1" ht="15.75">
      <c r="A260" s="37"/>
      <c r="B260" s="37"/>
      <c r="C260" s="37"/>
      <c r="D260" s="37"/>
      <c r="E260" s="37"/>
      <c r="F260" s="37"/>
      <c r="G260" s="37"/>
    </row>
    <row r="261" spans="1:7" s="41" customFormat="1" ht="15.75">
      <c r="A261" s="37"/>
      <c r="B261" s="37"/>
      <c r="C261" s="37"/>
      <c r="D261" s="37"/>
      <c r="E261" s="37"/>
      <c r="F261" s="37"/>
      <c r="G261" s="37"/>
    </row>
    <row r="262" spans="1:7" s="41" customFormat="1" ht="15.75">
      <c r="A262" s="37"/>
      <c r="B262" s="37"/>
      <c r="C262" s="37"/>
      <c r="D262" s="37"/>
      <c r="E262" s="37"/>
      <c r="F262" s="37"/>
      <c r="G262" s="37"/>
    </row>
    <row r="263" spans="1:7" s="41" customFormat="1" ht="15.75">
      <c r="A263" s="37"/>
      <c r="B263" s="37"/>
      <c r="C263" s="37"/>
      <c r="D263" s="37"/>
      <c r="E263" s="37"/>
      <c r="F263" s="37"/>
      <c r="G263" s="37"/>
    </row>
    <row r="264" spans="1:7" s="41" customFormat="1" ht="15.75">
      <c r="A264" s="37"/>
      <c r="B264" s="37"/>
      <c r="C264" s="37"/>
      <c r="D264" s="37"/>
      <c r="E264" s="37"/>
      <c r="F264" s="37"/>
      <c r="G264" s="37"/>
    </row>
    <row r="265" spans="1:7" s="41" customFormat="1" ht="15.75">
      <c r="A265" s="37"/>
      <c r="B265" s="37"/>
      <c r="C265" s="37"/>
      <c r="D265" s="37"/>
      <c r="E265" s="37"/>
      <c r="F265" s="37"/>
      <c r="G265" s="37"/>
    </row>
    <row r="266" spans="1:7" s="41" customFormat="1" ht="15.75">
      <c r="A266" s="37"/>
      <c r="B266" s="37"/>
      <c r="C266" s="37"/>
      <c r="D266" s="37"/>
      <c r="E266" s="37"/>
      <c r="F266" s="37"/>
      <c r="G266" s="37"/>
    </row>
    <row r="267" spans="1:7" s="41" customFormat="1" ht="15.75">
      <c r="A267" s="37"/>
      <c r="B267" s="37"/>
      <c r="C267" s="37"/>
      <c r="D267" s="37"/>
      <c r="E267" s="37"/>
      <c r="F267" s="37"/>
      <c r="G267" s="37"/>
    </row>
    <row r="268" spans="1:7" s="41" customFormat="1" ht="15.75">
      <c r="A268" s="37"/>
      <c r="B268" s="37"/>
      <c r="C268" s="37"/>
      <c r="D268" s="37"/>
      <c r="E268" s="37"/>
      <c r="F268" s="37"/>
      <c r="G268" s="37"/>
    </row>
    <row r="269" spans="1:7" s="41" customFormat="1" ht="15.75">
      <c r="A269" s="37"/>
      <c r="B269" s="37"/>
      <c r="C269" s="37"/>
      <c r="D269" s="37"/>
      <c r="E269" s="37"/>
      <c r="F269" s="37"/>
      <c r="G269" s="37"/>
    </row>
    <row r="270" spans="1:7" s="41" customFormat="1" ht="15.75">
      <c r="A270" s="37"/>
      <c r="B270" s="37"/>
      <c r="C270" s="37"/>
      <c r="D270" s="37"/>
      <c r="E270" s="37"/>
      <c r="F270" s="37"/>
      <c r="G270" s="37"/>
    </row>
    <row r="271" spans="1:7" s="41" customFormat="1" ht="15.75">
      <c r="A271" s="37"/>
      <c r="B271" s="37"/>
      <c r="C271" s="37"/>
      <c r="D271" s="37"/>
      <c r="E271" s="37"/>
      <c r="F271" s="37"/>
      <c r="G271" s="37"/>
    </row>
    <row r="272" spans="1:7" s="41" customFormat="1" ht="15.75">
      <c r="A272" s="37"/>
      <c r="B272" s="37"/>
      <c r="C272" s="37"/>
      <c r="D272" s="37"/>
      <c r="E272" s="37"/>
      <c r="F272" s="37"/>
      <c r="G272" s="37"/>
    </row>
    <row r="273" spans="1:7" s="41" customFormat="1" ht="15.75">
      <c r="A273" s="37"/>
      <c r="B273" s="37"/>
      <c r="C273" s="37"/>
      <c r="D273" s="37"/>
      <c r="E273" s="37"/>
      <c r="F273" s="37"/>
      <c r="G273" s="37"/>
    </row>
    <row r="274" spans="1:7" s="41" customFormat="1" ht="15.75">
      <c r="A274" s="37"/>
      <c r="B274" s="37"/>
      <c r="C274" s="37"/>
      <c r="D274" s="37"/>
      <c r="E274" s="37"/>
      <c r="F274" s="37"/>
      <c r="G274" s="37"/>
    </row>
    <row r="275" spans="1:7" s="41" customFormat="1" ht="15.75">
      <c r="A275" s="37"/>
      <c r="B275" s="37"/>
      <c r="C275" s="37"/>
      <c r="D275" s="37"/>
      <c r="E275" s="37"/>
      <c r="F275" s="37"/>
      <c r="G275" s="37"/>
    </row>
    <row r="276" spans="1:7" s="41" customFormat="1" ht="15.75">
      <c r="A276" s="37"/>
      <c r="B276" s="37"/>
      <c r="C276" s="37"/>
      <c r="D276" s="37"/>
      <c r="E276" s="37"/>
      <c r="F276" s="37"/>
      <c r="G276" s="37"/>
    </row>
    <row r="277" spans="1:7" s="41" customFormat="1" ht="15.75">
      <c r="A277" s="37"/>
      <c r="B277" s="37"/>
      <c r="C277" s="37"/>
      <c r="D277" s="37"/>
      <c r="E277" s="37"/>
      <c r="F277" s="37"/>
      <c r="G277" s="37"/>
    </row>
    <row r="278" spans="1:7" s="41" customFormat="1" ht="15.75">
      <c r="A278" s="37"/>
      <c r="B278" s="37"/>
      <c r="C278" s="37"/>
      <c r="D278" s="37"/>
      <c r="E278" s="37"/>
      <c r="F278" s="37"/>
      <c r="G278" s="37"/>
    </row>
    <row r="279" spans="1:7" s="41" customFormat="1" ht="15.75">
      <c r="A279" s="37"/>
      <c r="B279" s="37"/>
      <c r="C279" s="37"/>
      <c r="D279" s="37"/>
      <c r="E279" s="37"/>
      <c r="F279" s="37"/>
      <c r="G279" s="37"/>
    </row>
    <row r="280" spans="1:7" s="41" customFormat="1" ht="15.75">
      <c r="A280" s="37"/>
      <c r="B280" s="37"/>
      <c r="C280" s="37"/>
      <c r="D280" s="37"/>
      <c r="E280" s="37"/>
      <c r="F280" s="37"/>
      <c r="G280" s="37"/>
    </row>
    <row r="281" spans="1:7" s="41" customFormat="1" ht="15.75">
      <c r="A281" s="37"/>
      <c r="B281" s="37"/>
      <c r="C281" s="37"/>
      <c r="D281" s="37"/>
      <c r="E281" s="37"/>
      <c r="F281" s="37"/>
      <c r="G281" s="37"/>
    </row>
    <row r="282" spans="1:7" s="41" customFormat="1" ht="15.75">
      <c r="A282" s="37"/>
      <c r="B282" s="37"/>
      <c r="C282" s="37"/>
      <c r="D282" s="37"/>
      <c r="E282" s="37"/>
      <c r="F282" s="37"/>
      <c r="G282" s="37"/>
    </row>
    <row r="283" spans="1:7" s="41" customFormat="1" ht="15.75">
      <c r="A283" s="37"/>
      <c r="B283" s="37"/>
      <c r="C283" s="37"/>
      <c r="D283" s="37"/>
      <c r="E283" s="37"/>
      <c r="F283" s="37"/>
      <c r="G283" s="37"/>
    </row>
    <row r="284" spans="1:7" s="41" customFormat="1" ht="15.75">
      <c r="A284" s="37"/>
      <c r="B284" s="37"/>
      <c r="C284" s="37"/>
      <c r="D284" s="37"/>
      <c r="E284" s="37"/>
      <c r="F284" s="37"/>
      <c r="G284" s="37"/>
    </row>
    <row r="285" spans="1:7" s="41" customFormat="1" ht="15.75">
      <c r="A285" s="37"/>
      <c r="B285" s="37"/>
      <c r="C285" s="37"/>
      <c r="D285" s="37"/>
      <c r="E285" s="37"/>
      <c r="F285" s="37"/>
      <c r="G285" s="37"/>
    </row>
    <row r="286" spans="1:7" s="41" customFormat="1" ht="15.75">
      <c r="A286" s="37"/>
      <c r="B286" s="37"/>
      <c r="C286" s="37"/>
      <c r="D286" s="37"/>
      <c r="E286" s="37"/>
      <c r="F286" s="37"/>
      <c r="G286" s="37"/>
    </row>
    <row r="287" spans="1:7" s="41" customFormat="1" ht="15.75">
      <c r="A287" s="37"/>
      <c r="B287" s="37"/>
      <c r="C287" s="37"/>
      <c r="D287" s="37"/>
      <c r="E287" s="37"/>
      <c r="F287" s="37"/>
      <c r="G287" s="37"/>
    </row>
    <row r="288" spans="1:7" s="41" customFormat="1" ht="15.75">
      <c r="A288" s="37"/>
      <c r="B288" s="37"/>
      <c r="C288" s="37"/>
      <c r="D288" s="37"/>
      <c r="E288" s="37"/>
      <c r="F288" s="37"/>
      <c r="G288" s="37"/>
    </row>
    <row r="289" spans="1:7" s="41" customFormat="1" ht="15.75">
      <c r="A289" s="37"/>
      <c r="B289" s="37"/>
      <c r="C289" s="37"/>
      <c r="D289" s="37"/>
      <c r="E289" s="37"/>
      <c r="F289" s="37"/>
      <c r="G289" s="37"/>
    </row>
    <row r="290" spans="1:7" s="41" customFormat="1" ht="15.75">
      <c r="A290" s="37"/>
      <c r="B290" s="37"/>
      <c r="C290" s="37"/>
      <c r="D290" s="37"/>
      <c r="E290" s="37"/>
      <c r="F290" s="37"/>
      <c r="G290" s="37"/>
    </row>
    <row r="291" spans="1:7" s="41" customFormat="1" ht="15.75">
      <c r="A291" s="37"/>
      <c r="B291" s="37"/>
      <c r="C291" s="37"/>
      <c r="D291" s="37"/>
      <c r="E291" s="37"/>
      <c r="F291" s="37"/>
      <c r="G291" s="37"/>
    </row>
    <row r="292" spans="1:7" s="41" customFormat="1" ht="15.75">
      <c r="A292" s="37"/>
      <c r="B292" s="37"/>
      <c r="C292" s="37"/>
      <c r="D292" s="37"/>
      <c r="E292" s="37"/>
      <c r="F292" s="37"/>
      <c r="G292" s="37"/>
    </row>
    <row r="293" spans="1:7" s="41" customFormat="1" ht="15.75">
      <c r="A293" s="37"/>
      <c r="B293" s="37"/>
      <c r="C293" s="37"/>
      <c r="D293" s="37"/>
      <c r="E293" s="37"/>
      <c r="F293" s="37"/>
      <c r="G293" s="37"/>
    </row>
    <row r="294" spans="1:7" s="41" customFormat="1" ht="15.75">
      <c r="A294" s="37"/>
      <c r="B294" s="37"/>
      <c r="C294" s="37"/>
      <c r="D294" s="37"/>
      <c r="E294" s="37"/>
      <c r="F294" s="37"/>
      <c r="G294" s="37"/>
    </row>
    <row r="295" spans="1:7" s="41" customFormat="1" ht="15.75">
      <c r="A295" s="37"/>
      <c r="B295" s="37"/>
      <c r="C295" s="37"/>
      <c r="D295" s="37"/>
      <c r="E295" s="37"/>
      <c r="F295" s="37"/>
      <c r="G295" s="37"/>
    </row>
    <row r="296" spans="1:7" s="41" customFormat="1" ht="15.75">
      <c r="A296" s="37"/>
      <c r="B296" s="37"/>
      <c r="C296" s="37"/>
      <c r="D296" s="37"/>
      <c r="E296" s="37"/>
      <c r="F296" s="37"/>
      <c r="G296" s="37"/>
    </row>
    <row r="297" spans="1:7" s="41" customFormat="1" ht="15.75">
      <c r="A297" s="37"/>
      <c r="B297" s="37"/>
      <c r="C297" s="37"/>
      <c r="D297" s="37"/>
      <c r="E297" s="37"/>
      <c r="F297" s="37"/>
      <c r="G297" s="37"/>
    </row>
    <row r="298" spans="1:7" s="41" customFormat="1" ht="15.75">
      <c r="A298" s="37"/>
      <c r="B298" s="37"/>
      <c r="C298" s="37"/>
      <c r="D298" s="37"/>
      <c r="E298" s="37"/>
      <c r="F298" s="37"/>
      <c r="G298" s="37"/>
    </row>
    <row r="299" spans="1:7" s="41" customFormat="1" ht="15.75">
      <c r="A299" s="37"/>
      <c r="B299" s="37"/>
      <c r="C299" s="37"/>
      <c r="D299" s="37"/>
      <c r="E299" s="37"/>
      <c r="F299" s="37"/>
      <c r="G299" s="37"/>
    </row>
    <row r="300" spans="1:7" s="41" customFormat="1" ht="15.75">
      <c r="A300" s="37"/>
      <c r="B300" s="37"/>
      <c r="C300" s="37"/>
      <c r="D300" s="37"/>
      <c r="E300" s="37"/>
      <c r="F300" s="37"/>
      <c r="G300" s="37"/>
    </row>
    <row r="301" spans="1:7" s="41" customFormat="1" ht="15.75">
      <c r="A301" s="37"/>
      <c r="B301" s="37"/>
      <c r="C301" s="37"/>
      <c r="D301" s="37"/>
      <c r="E301" s="37"/>
      <c r="F301" s="37"/>
      <c r="G301" s="37"/>
    </row>
    <row r="302" spans="1:7" s="41" customFormat="1" ht="15.75">
      <c r="A302" s="37"/>
      <c r="B302" s="37"/>
      <c r="C302" s="37"/>
      <c r="D302" s="37"/>
      <c r="E302" s="37"/>
      <c r="F302" s="37"/>
      <c r="G302" s="37"/>
    </row>
    <row r="303" spans="1:7" s="41" customFormat="1" ht="15.75">
      <c r="A303" s="37"/>
      <c r="B303" s="37"/>
      <c r="C303" s="37"/>
      <c r="D303" s="37"/>
      <c r="E303" s="37"/>
      <c r="F303" s="37"/>
      <c r="G303" s="37"/>
    </row>
    <row r="304" spans="1:7" s="41" customFormat="1" ht="15.75">
      <c r="A304" s="37"/>
      <c r="B304" s="37"/>
      <c r="C304" s="37"/>
      <c r="D304" s="37"/>
      <c r="E304" s="37"/>
      <c r="F304" s="37"/>
      <c r="G304" s="37"/>
    </row>
    <row r="305" spans="1:7" s="41" customFormat="1" ht="15.75">
      <c r="A305" s="37"/>
      <c r="B305" s="37"/>
      <c r="C305" s="37"/>
      <c r="D305" s="37"/>
      <c r="E305" s="37"/>
      <c r="F305" s="37"/>
      <c r="G305" s="37"/>
    </row>
    <row r="306" spans="1:7" s="41" customFormat="1" ht="15.75">
      <c r="A306" s="37"/>
      <c r="B306" s="37"/>
      <c r="C306" s="37"/>
      <c r="D306" s="37"/>
      <c r="E306" s="37"/>
      <c r="F306" s="37"/>
      <c r="G306" s="37"/>
    </row>
    <row r="307" spans="1:7" s="41" customFormat="1" ht="15.75">
      <c r="A307" s="37"/>
      <c r="B307" s="37"/>
      <c r="C307" s="37"/>
      <c r="D307" s="37"/>
      <c r="E307" s="37"/>
      <c r="F307" s="37"/>
      <c r="G307" s="37"/>
    </row>
    <row r="308" spans="1:7" s="41" customFormat="1" ht="15.75">
      <c r="A308" s="37"/>
      <c r="B308" s="37"/>
      <c r="C308" s="37"/>
      <c r="D308" s="37"/>
      <c r="E308" s="37"/>
      <c r="F308" s="37"/>
      <c r="G308" s="37"/>
    </row>
    <row r="309" spans="1:7" s="41" customFormat="1" ht="15.75">
      <c r="A309" s="37"/>
      <c r="B309" s="37"/>
      <c r="C309" s="37"/>
      <c r="D309" s="37"/>
      <c r="E309" s="37"/>
      <c r="F309" s="37"/>
      <c r="G309" s="37"/>
    </row>
    <row r="310" spans="1:7" s="41" customFormat="1" ht="15.75">
      <c r="A310" s="37"/>
      <c r="B310" s="37"/>
      <c r="C310" s="37"/>
      <c r="D310" s="37"/>
      <c r="E310" s="37"/>
      <c r="F310" s="37"/>
      <c r="G310" s="37"/>
    </row>
    <row r="311" spans="1:7" s="41" customFormat="1" ht="15.75">
      <c r="A311" s="37"/>
      <c r="B311" s="37"/>
      <c r="C311" s="37"/>
      <c r="D311" s="37"/>
      <c r="E311" s="37"/>
      <c r="F311" s="37"/>
      <c r="G311" s="37"/>
    </row>
    <row r="312" spans="1:7" s="41" customFormat="1" ht="15.75">
      <c r="A312" s="37"/>
      <c r="B312" s="37"/>
      <c r="C312" s="37"/>
      <c r="D312" s="37"/>
      <c r="E312" s="37"/>
      <c r="F312" s="37"/>
      <c r="G312" s="37"/>
    </row>
    <row r="313" spans="1:7" s="41" customFormat="1" ht="15.75">
      <c r="A313" s="37"/>
      <c r="B313" s="37"/>
      <c r="C313" s="37"/>
      <c r="D313" s="37"/>
      <c r="E313" s="37"/>
      <c r="F313" s="37"/>
      <c r="G313" s="37"/>
    </row>
    <row r="314" spans="1:7" s="41" customFormat="1" ht="15.75">
      <c r="A314" s="37"/>
      <c r="B314" s="37"/>
      <c r="C314" s="37"/>
      <c r="D314" s="37"/>
      <c r="E314" s="37"/>
      <c r="F314" s="37"/>
      <c r="G314" s="37"/>
    </row>
    <row r="315" spans="1:7" s="41" customFormat="1" ht="15.75">
      <c r="A315" s="37"/>
      <c r="B315" s="37"/>
      <c r="C315" s="37"/>
      <c r="D315" s="37"/>
      <c r="E315" s="37"/>
      <c r="F315" s="37"/>
      <c r="G315" s="37"/>
    </row>
    <row r="316" spans="1:7" s="41" customFormat="1" ht="15.75">
      <c r="A316" s="37"/>
      <c r="B316" s="37"/>
      <c r="C316" s="37"/>
      <c r="D316" s="37"/>
      <c r="E316" s="37"/>
      <c r="F316" s="37"/>
      <c r="G316" s="37"/>
    </row>
    <row r="317" spans="1:7" s="41" customFormat="1" ht="15.75">
      <c r="A317" s="37"/>
      <c r="B317" s="37"/>
      <c r="C317" s="37"/>
      <c r="D317" s="37"/>
      <c r="E317" s="37"/>
      <c r="F317" s="37"/>
      <c r="G317" s="37"/>
    </row>
    <row r="318" spans="1:7" s="41" customFormat="1" ht="15.75">
      <c r="A318" s="37"/>
      <c r="B318" s="37"/>
      <c r="C318" s="37"/>
      <c r="D318" s="37"/>
      <c r="E318" s="37"/>
      <c r="F318" s="37"/>
      <c r="G318" s="37"/>
    </row>
    <row r="319" spans="1:7" s="41" customFormat="1" ht="15.75">
      <c r="A319" s="37"/>
      <c r="B319" s="37"/>
      <c r="C319" s="37"/>
      <c r="D319" s="37"/>
      <c r="E319" s="37"/>
      <c r="F319" s="37"/>
      <c r="G319" s="37"/>
    </row>
    <row r="320" spans="1:7" s="41" customFormat="1" ht="15.75">
      <c r="A320" s="37"/>
      <c r="B320" s="37"/>
      <c r="C320" s="37"/>
      <c r="D320" s="37"/>
      <c r="E320" s="37"/>
      <c r="F320" s="37"/>
      <c r="G320" s="37"/>
    </row>
    <row r="321" spans="1:7" s="41" customFormat="1" ht="15.75">
      <c r="A321" s="37"/>
      <c r="B321" s="37"/>
      <c r="C321" s="37"/>
      <c r="D321" s="37"/>
      <c r="E321" s="37"/>
      <c r="F321" s="37"/>
      <c r="G321" s="37"/>
    </row>
    <row r="322" spans="1:7" s="41" customFormat="1" ht="15.75">
      <c r="A322" s="37"/>
      <c r="B322" s="37"/>
      <c r="C322" s="37"/>
      <c r="D322" s="37"/>
      <c r="E322" s="37"/>
      <c r="F322" s="37"/>
      <c r="G322" s="37"/>
    </row>
    <row r="323" spans="1:7" s="41" customFormat="1" ht="15.75">
      <c r="A323" s="37"/>
      <c r="B323" s="37"/>
      <c r="C323" s="37"/>
      <c r="D323" s="37"/>
      <c r="E323" s="37"/>
      <c r="F323" s="37"/>
      <c r="G323" s="37"/>
    </row>
    <row r="324" spans="1:7" s="41" customFormat="1" ht="15.75">
      <c r="A324" s="37"/>
      <c r="B324" s="37"/>
      <c r="C324" s="37"/>
      <c r="D324" s="37"/>
      <c r="E324" s="37"/>
      <c r="F324" s="37"/>
      <c r="G324" s="37"/>
    </row>
    <row r="325" spans="1:7" s="41" customFormat="1" ht="15.75">
      <c r="A325" s="37"/>
      <c r="B325" s="37"/>
      <c r="C325" s="37"/>
      <c r="D325" s="37"/>
      <c r="E325" s="37"/>
      <c r="F325" s="37"/>
      <c r="G325" s="37"/>
    </row>
    <row r="326" spans="1:7" s="41" customFormat="1" ht="15.75">
      <c r="A326" s="37"/>
      <c r="B326" s="37"/>
      <c r="C326" s="37"/>
      <c r="D326" s="37"/>
      <c r="E326" s="37"/>
      <c r="F326" s="37"/>
      <c r="G326" s="37"/>
    </row>
    <row r="327" spans="1:7" s="41" customFormat="1" ht="15.75">
      <c r="A327" s="37"/>
      <c r="B327" s="37"/>
      <c r="C327" s="37"/>
      <c r="D327" s="37"/>
      <c r="E327" s="37"/>
      <c r="F327" s="37"/>
      <c r="G327" s="37"/>
    </row>
    <row r="328" spans="1:7" s="41" customFormat="1" ht="15.75">
      <c r="A328" s="37"/>
      <c r="B328" s="37"/>
      <c r="C328" s="37"/>
      <c r="D328" s="37"/>
      <c r="E328" s="37"/>
      <c r="F328" s="37"/>
      <c r="G328" s="37"/>
    </row>
    <row r="329" spans="1:7" s="41" customFormat="1" ht="15.75">
      <c r="A329" s="37"/>
      <c r="B329" s="37"/>
      <c r="C329" s="37"/>
      <c r="D329" s="37"/>
      <c r="E329" s="37"/>
      <c r="F329" s="37"/>
      <c r="G329" s="37"/>
    </row>
    <row r="330" spans="1:7" s="41" customFormat="1" ht="15.75">
      <c r="A330" s="37"/>
      <c r="B330" s="37"/>
      <c r="C330" s="37"/>
      <c r="D330" s="37"/>
      <c r="E330" s="37"/>
      <c r="F330" s="37"/>
      <c r="G330" s="37"/>
    </row>
    <row r="331" spans="1:7" s="41" customFormat="1" ht="15.75">
      <c r="A331" s="37"/>
      <c r="B331" s="37"/>
      <c r="C331" s="37"/>
      <c r="D331" s="37"/>
      <c r="E331" s="37"/>
      <c r="F331" s="37"/>
      <c r="G331" s="37"/>
    </row>
    <row r="332" spans="1:7" s="41" customFormat="1" ht="15.75">
      <c r="A332" s="37"/>
      <c r="B332" s="37"/>
      <c r="C332" s="37"/>
      <c r="D332" s="37"/>
      <c r="E332" s="37"/>
      <c r="F332" s="37"/>
      <c r="G332" s="37"/>
    </row>
    <row r="333" spans="1:7" s="41" customFormat="1" ht="15.75">
      <c r="A333" s="37"/>
      <c r="B333" s="37"/>
      <c r="C333" s="37"/>
      <c r="D333" s="37"/>
      <c r="E333" s="37"/>
      <c r="F333" s="37"/>
      <c r="G333" s="37"/>
    </row>
    <row r="334" spans="1:7" s="41" customFormat="1" ht="15.75">
      <c r="A334" s="37"/>
      <c r="B334" s="37"/>
      <c r="C334" s="37"/>
      <c r="D334" s="37"/>
      <c r="E334" s="37"/>
      <c r="F334" s="37"/>
      <c r="G334" s="37"/>
    </row>
    <row r="335" spans="1:7" s="41" customFormat="1" ht="15.75">
      <c r="A335" s="37"/>
      <c r="B335" s="37"/>
      <c r="C335" s="37"/>
      <c r="D335" s="37"/>
      <c r="E335" s="37"/>
      <c r="F335" s="37"/>
      <c r="G335" s="37"/>
    </row>
    <row r="336" spans="1:7" s="41" customFormat="1" ht="15.75">
      <c r="A336" s="37"/>
      <c r="B336" s="37"/>
      <c r="C336" s="37"/>
      <c r="D336" s="37"/>
      <c r="E336" s="37"/>
      <c r="F336" s="37"/>
      <c r="G336" s="37"/>
    </row>
    <row r="337" spans="1:7" s="41" customFormat="1" ht="15.75">
      <c r="A337" s="37"/>
      <c r="B337" s="37"/>
      <c r="C337" s="37"/>
      <c r="D337" s="37"/>
      <c r="E337" s="37"/>
      <c r="F337" s="37"/>
      <c r="G337" s="37"/>
    </row>
    <row r="338" spans="1:7" s="41" customFormat="1" ht="15.75">
      <c r="A338" s="37"/>
      <c r="B338" s="37"/>
      <c r="C338" s="37"/>
      <c r="D338" s="37"/>
      <c r="E338" s="37"/>
      <c r="F338" s="37"/>
      <c r="G338" s="37"/>
    </row>
    <row r="339" spans="1:7" s="41" customFormat="1" ht="15.75">
      <c r="A339" s="37"/>
      <c r="B339" s="37"/>
      <c r="C339" s="37"/>
      <c r="D339" s="37"/>
      <c r="E339" s="37"/>
      <c r="F339" s="37"/>
      <c r="G339" s="37"/>
    </row>
    <row r="340" spans="1:7" s="41" customFormat="1" ht="15.75">
      <c r="A340" s="37"/>
      <c r="B340" s="37"/>
      <c r="C340" s="37"/>
      <c r="D340" s="37"/>
      <c r="E340" s="37"/>
      <c r="F340" s="37"/>
      <c r="G340" s="37"/>
    </row>
    <row r="341" spans="1:7" s="41" customFormat="1" ht="15.75">
      <c r="A341" s="37"/>
      <c r="B341" s="37"/>
      <c r="C341" s="37"/>
      <c r="D341" s="37"/>
      <c r="E341" s="37"/>
      <c r="F341" s="37"/>
      <c r="G341" s="37"/>
    </row>
    <row r="342" spans="1:7" s="41" customFormat="1" ht="15.75">
      <c r="A342" s="37"/>
      <c r="B342" s="37"/>
      <c r="C342" s="37"/>
      <c r="D342" s="37"/>
      <c r="E342" s="37"/>
      <c r="F342" s="37"/>
      <c r="G342" s="37"/>
    </row>
    <row r="343" spans="1:7" s="41" customFormat="1" ht="15.75">
      <c r="A343" s="37"/>
      <c r="B343" s="37"/>
      <c r="C343" s="37"/>
      <c r="D343" s="37"/>
      <c r="E343" s="37"/>
      <c r="F343" s="37"/>
      <c r="G343" s="37"/>
    </row>
    <row r="344" spans="1:7" s="41" customFormat="1" ht="15.75">
      <c r="A344" s="37"/>
      <c r="B344" s="37"/>
      <c r="C344" s="37"/>
      <c r="D344" s="37"/>
      <c r="E344" s="37"/>
      <c r="F344" s="37"/>
      <c r="G344" s="37"/>
    </row>
    <row r="345" spans="1:7" s="41" customFormat="1" ht="15.75">
      <c r="A345" s="37"/>
      <c r="B345" s="37"/>
      <c r="C345" s="37"/>
      <c r="D345" s="37"/>
      <c r="E345" s="37"/>
      <c r="F345" s="37"/>
      <c r="G345" s="37"/>
    </row>
    <row r="346" spans="1:7" s="41" customFormat="1" ht="15.75">
      <c r="A346" s="37"/>
      <c r="B346" s="37"/>
      <c r="C346" s="37"/>
      <c r="D346" s="37"/>
      <c r="E346" s="37"/>
      <c r="F346" s="37"/>
      <c r="G346" s="37"/>
    </row>
    <row r="347" spans="1:7" s="41" customFormat="1" ht="15.75">
      <c r="A347" s="37"/>
      <c r="B347" s="37"/>
      <c r="C347" s="37"/>
      <c r="D347" s="37"/>
      <c r="E347" s="37"/>
      <c r="F347" s="37"/>
      <c r="G347" s="37"/>
    </row>
    <row r="348" spans="1:7" s="41" customFormat="1" ht="15.75">
      <c r="A348" s="37"/>
      <c r="B348" s="37"/>
      <c r="C348" s="37"/>
      <c r="D348" s="37"/>
      <c r="E348" s="37"/>
      <c r="F348" s="37"/>
      <c r="G348" s="37"/>
    </row>
    <row r="349" spans="1:7" s="41" customFormat="1" ht="15.75">
      <c r="A349" s="37"/>
      <c r="B349" s="37"/>
      <c r="C349" s="37"/>
      <c r="D349" s="37"/>
      <c r="E349" s="37"/>
      <c r="F349" s="37"/>
      <c r="G349" s="37"/>
    </row>
    <row r="350" spans="1:7" s="41" customFormat="1" ht="15.75">
      <c r="A350" s="37"/>
      <c r="B350" s="37"/>
      <c r="C350" s="37"/>
      <c r="D350" s="37"/>
      <c r="E350" s="37"/>
      <c r="F350" s="37"/>
      <c r="G350" s="37"/>
    </row>
    <row r="351" spans="1:7" s="41" customFormat="1" ht="15.75">
      <c r="A351" s="37"/>
      <c r="B351" s="37"/>
      <c r="C351" s="37"/>
      <c r="D351" s="37"/>
      <c r="E351" s="37"/>
      <c r="F351" s="37"/>
      <c r="G351" s="37"/>
    </row>
    <row r="352" spans="1:7" s="41" customFormat="1" ht="15.75">
      <c r="A352" s="37"/>
      <c r="B352" s="37"/>
      <c r="C352" s="37"/>
      <c r="D352" s="37"/>
      <c r="E352" s="37"/>
      <c r="F352" s="37"/>
      <c r="G352" s="37"/>
    </row>
    <row r="353" spans="1:7" s="41" customFormat="1" ht="15.75">
      <c r="A353" s="37"/>
      <c r="B353" s="37"/>
      <c r="C353" s="37"/>
      <c r="D353" s="37"/>
      <c r="E353" s="37"/>
      <c r="F353" s="37"/>
      <c r="G353" s="37"/>
    </row>
    <row r="354" spans="1:7" s="41" customFormat="1" ht="15.75">
      <c r="A354" s="37"/>
      <c r="B354" s="37"/>
      <c r="C354" s="37"/>
      <c r="D354" s="37"/>
      <c r="E354" s="37"/>
      <c r="F354" s="37"/>
      <c r="G354" s="37"/>
    </row>
    <row r="355" spans="1:7" s="41" customFormat="1" ht="15.75">
      <c r="A355" s="37"/>
      <c r="B355" s="37"/>
      <c r="C355" s="37"/>
      <c r="D355" s="37"/>
      <c r="E355" s="37"/>
      <c r="F355" s="37"/>
      <c r="G355" s="37"/>
    </row>
    <row r="356" spans="1:7" s="41" customFormat="1" ht="15.75">
      <c r="A356" s="37"/>
      <c r="B356" s="37"/>
      <c r="C356" s="37"/>
      <c r="D356" s="37"/>
      <c r="E356" s="37"/>
      <c r="F356" s="37"/>
      <c r="G356" s="37"/>
    </row>
    <row r="357" spans="1:7" s="41" customFormat="1" ht="15.75">
      <c r="A357" s="37"/>
      <c r="B357" s="37"/>
      <c r="C357" s="37"/>
      <c r="D357" s="37"/>
      <c r="E357" s="37"/>
      <c r="F357" s="37"/>
      <c r="G357" s="37"/>
    </row>
    <row r="358" spans="1:7" s="41" customFormat="1" ht="15.75">
      <c r="A358" s="37"/>
      <c r="B358" s="37"/>
      <c r="C358" s="37"/>
      <c r="D358" s="37"/>
      <c r="E358" s="37"/>
      <c r="F358" s="37"/>
      <c r="G358" s="37"/>
    </row>
    <row r="359" spans="1:7" s="41" customFormat="1" ht="15.75">
      <c r="A359" s="37"/>
      <c r="B359" s="37"/>
      <c r="C359" s="37"/>
      <c r="D359" s="37"/>
      <c r="E359" s="37"/>
      <c r="F359" s="37"/>
      <c r="G359" s="37"/>
    </row>
    <row r="360" spans="1:7" s="41" customFormat="1" ht="15.75">
      <c r="A360" s="37"/>
      <c r="B360" s="37"/>
      <c r="C360" s="37"/>
      <c r="D360" s="37"/>
      <c r="E360" s="37"/>
      <c r="F360" s="37"/>
      <c r="G360" s="37"/>
    </row>
    <row r="361" spans="1:7" s="41" customFormat="1" ht="15.75">
      <c r="A361" s="37"/>
      <c r="B361" s="37"/>
      <c r="C361" s="37"/>
      <c r="D361" s="37"/>
      <c r="E361" s="37"/>
      <c r="F361" s="37"/>
      <c r="G361" s="37"/>
    </row>
    <row r="362" spans="1:7" s="41" customFormat="1" ht="15.75">
      <c r="A362" s="37"/>
      <c r="B362" s="37"/>
      <c r="C362" s="37"/>
      <c r="D362" s="37"/>
      <c r="E362" s="37"/>
      <c r="F362" s="37"/>
      <c r="G362" s="37"/>
    </row>
    <row r="363" spans="1:7" s="41" customFormat="1" ht="15.75">
      <c r="A363" s="37"/>
      <c r="B363" s="37"/>
      <c r="C363" s="37"/>
      <c r="D363" s="37"/>
      <c r="E363" s="37"/>
      <c r="F363" s="37"/>
      <c r="G363" s="37"/>
    </row>
    <row r="364" spans="1:7" s="41" customFormat="1" ht="15.75">
      <c r="A364" s="37"/>
      <c r="B364" s="37"/>
      <c r="C364" s="37"/>
      <c r="D364" s="37"/>
      <c r="E364" s="37"/>
      <c r="F364" s="37"/>
      <c r="G364" s="37"/>
    </row>
    <row r="365" spans="1:7" s="41" customFormat="1" ht="15.75">
      <c r="A365" s="37"/>
      <c r="B365" s="37"/>
      <c r="C365" s="37"/>
      <c r="D365" s="37"/>
      <c r="E365" s="37"/>
      <c r="F365" s="37"/>
      <c r="G365" s="37"/>
    </row>
    <row r="366" spans="1:7" s="41" customFormat="1" ht="15.75">
      <c r="A366" s="37"/>
      <c r="B366" s="37"/>
      <c r="C366" s="37"/>
      <c r="D366" s="37"/>
      <c r="E366" s="37"/>
      <c r="F366" s="37"/>
      <c r="G366" s="37"/>
    </row>
    <row r="367" spans="1:7" s="41" customFormat="1" ht="15.75">
      <c r="A367" s="37"/>
      <c r="B367" s="37"/>
      <c r="C367" s="37"/>
      <c r="D367" s="37"/>
      <c r="E367" s="37"/>
      <c r="F367" s="37"/>
      <c r="G367" s="37"/>
    </row>
    <row r="368" spans="1:7" s="41" customFormat="1" ht="15.75">
      <c r="A368" s="37"/>
      <c r="B368" s="37"/>
      <c r="C368" s="37"/>
      <c r="D368" s="37"/>
      <c r="E368" s="37"/>
      <c r="F368" s="37"/>
      <c r="G368" s="37"/>
    </row>
    <row r="369" spans="1:7" s="41" customFormat="1" ht="15.75">
      <c r="A369" s="37"/>
      <c r="B369" s="37"/>
      <c r="C369" s="37"/>
      <c r="D369" s="37"/>
      <c r="E369" s="37"/>
      <c r="F369" s="37"/>
      <c r="G369" s="37"/>
    </row>
    <row r="370" spans="1:7" s="41" customFormat="1" ht="15.75">
      <c r="A370" s="37"/>
      <c r="B370" s="37"/>
      <c r="C370" s="37"/>
      <c r="D370" s="37"/>
      <c r="E370" s="37"/>
      <c r="F370" s="37"/>
      <c r="G370" s="37"/>
    </row>
    <row r="371" spans="1:7" s="41" customFormat="1" ht="15.75">
      <c r="A371" s="37"/>
      <c r="B371" s="37"/>
      <c r="C371" s="37"/>
      <c r="D371" s="37"/>
      <c r="E371" s="37"/>
      <c r="F371" s="37"/>
      <c r="G371" s="37"/>
    </row>
    <row r="372" spans="1:7" s="41" customFormat="1" ht="15.75">
      <c r="A372" s="37"/>
      <c r="B372" s="37"/>
      <c r="C372" s="37"/>
      <c r="D372" s="37"/>
      <c r="E372" s="37"/>
      <c r="F372" s="37"/>
      <c r="G372" s="37"/>
    </row>
    <row r="373" spans="1:13" ht="15.75">
      <c r="A373" s="37"/>
      <c r="B373" s="37"/>
      <c r="C373" s="37"/>
      <c r="D373" s="37"/>
      <c r="E373" s="37"/>
      <c r="F373" s="37"/>
      <c r="G373" s="37"/>
      <c r="H373" s="41"/>
      <c r="I373" s="41"/>
      <c r="J373" s="41"/>
      <c r="K373" s="41"/>
      <c r="L373" s="41"/>
      <c r="M373" s="41"/>
    </row>
    <row r="374" spans="1:13" ht="15.75">
      <c r="A374" s="37"/>
      <c r="B374" s="37"/>
      <c r="C374" s="37"/>
      <c r="D374" s="37"/>
      <c r="E374" s="37"/>
      <c r="F374" s="37"/>
      <c r="G374" s="37"/>
      <c r="H374" s="41"/>
      <c r="I374" s="41"/>
      <c r="J374" s="41"/>
      <c r="K374" s="41"/>
      <c r="L374" s="41"/>
      <c r="M374" s="41"/>
    </row>
    <row r="375" spans="1:13" ht="15.75">
      <c r="A375" s="37"/>
      <c r="B375" s="37"/>
      <c r="C375" s="37"/>
      <c r="D375" s="37"/>
      <c r="E375" s="37"/>
      <c r="F375" s="37"/>
      <c r="G375" s="37"/>
      <c r="H375" s="41"/>
      <c r="I375" s="41"/>
      <c r="J375" s="41"/>
      <c r="K375" s="41"/>
      <c r="L375" s="41"/>
      <c r="M375" s="41"/>
    </row>
    <row r="376" spans="1:13" ht="15.75">
      <c r="A376" s="37"/>
      <c r="B376" s="37"/>
      <c r="C376" s="37"/>
      <c r="D376" s="37"/>
      <c r="E376" s="37"/>
      <c r="F376" s="37"/>
      <c r="G376" s="37"/>
      <c r="H376" s="41"/>
      <c r="I376" s="41"/>
      <c r="J376" s="41"/>
      <c r="K376" s="41"/>
      <c r="L376" s="41"/>
      <c r="M376" s="41"/>
    </row>
    <row r="377" spans="1:13" ht="15.75">
      <c r="A377" s="37"/>
      <c r="B377" s="37"/>
      <c r="C377" s="37"/>
      <c r="D377" s="37"/>
      <c r="E377" s="37"/>
      <c r="F377" s="37"/>
      <c r="G377" s="37"/>
      <c r="H377" s="41"/>
      <c r="I377" s="41"/>
      <c r="J377" s="41"/>
      <c r="K377" s="41"/>
      <c r="L377" s="41"/>
      <c r="M377" s="41"/>
    </row>
    <row r="378" spans="1:13" ht="15.75">
      <c r="A378" s="37"/>
      <c r="B378" s="37"/>
      <c r="C378" s="37"/>
      <c r="D378" s="37"/>
      <c r="E378" s="37"/>
      <c r="F378" s="37"/>
      <c r="G378" s="37"/>
      <c r="H378" s="41"/>
      <c r="I378" s="41"/>
      <c r="J378" s="41"/>
      <c r="K378" s="41"/>
      <c r="L378" s="41"/>
      <c r="M378" s="41"/>
    </row>
    <row r="379" spans="1:13" ht="15.75">
      <c r="A379" s="37"/>
      <c r="B379" s="37"/>
      <c r="C379" s="37"/>
      <c r="D379" s="37"/>
      <c r="E379" s="37"/>
      <c r="F379" s="37"/>
      <c r="G379" s="37"/>
      <c r="H379" s="41"/>
      <c r="I379" s="41"/>
      <c r="J379" s="41"/>
      <c r="K379" s="41"/>
      <c r="L379" s="41"/>
      <c r="M379" s="41"/>
    </row>
    <row r="380" spans="1:13" ht="15.75">
      <c r="A380" s="37"/>
      <c r="B380" s="37"/>
      <c r="C380" s="37"/>
      <c r="D380" s="37"/>
      <c r="E380" s="37"/>
      <c r="F380" s="37"/>
      <c r="G380" s="37"/>
      <c r="H380" s="41"/>
      <c r="I380" s="41"/>
      <c r="J380" s="41"/>
      <c r="K380" s="41"/>
      <c r="L380" s="41"/>
      <c r="M380" s="41"/>
    </row>
    <row r="381" spans="1:13" ht="15.75">
      <c r="A381" s="37"/>
      <c r="B381" s="37"/>
      <c r="C381" s="37"/>
      <c r="D381" s="37"/>
      <c r="E381" s="37"/>
      <c r="F381" s="37"/>
      <c r="G381" s="37"/>
      <c r="H381" s="41"/>
      <c r="I381" s="41"/>
      <c r="J381" s="41"/>
      <c r="K381" s="41"/>
      <c r="L381" s="41"/>
      <c r="M381" s="41"/>
    </row>
    <row r="382" spans="1:13" ht="15.75">
      <c r="A382" s="37"/>
      <c r="B382" s="37"/>
      <c r="C382" s="37"/>
      <c r="D382" s="37"/>
      <c r="E382" s="37"/>
      <c r="F382" s="37"/>
      <c r="G382" s="37"/>
      <c r="H382" s="41"/>
      <c r="I382" s="41"/>
      <c r="J382" s="41"/>
      <c r="K382" s="41"/>
      <c r="L382" s="41"/>
      <c r="M382" s="41"/>
    </row>
    <row r="383" spans="1:13" ht="15.75">
      <c r="A383" s="37"/>
      <c r="B383" s="37"/>
      <c r="C383" s="37"/>
      <c r="D383" s="37"/>
      <c r="E383" s="37"/>
      <c r="F383" s="37"/>
      <c r="G383" s="37"/>
      <c r="H383" s="41"/>
      <c r="I383" s="41"/>
      <c r="J383" s="41"/>
      <c r="K383" s="41"/>
      <c r="L383" s="41"/>
      <c r="M383" s="41"/>
    </row>
    <row r="384" spans="1:13" ht="15.75">
      <c r="A384" s="37"/>
      <c r="B384" s="37"/>
      <c r="C384" s="37"/>
      <c r="D384" s="37"/>
      <c r="E384" s="37"/>
      <c r="F384" s="37"/>
      <c r="G384" s="37"/>
      <c r="H384" s="41"/>
      <c r="I384" s="41"/>
      <c r="J384" s="41"/>
      <c r="K384" s="41"/>
      <c r="L384" s="41"/>
      <c r="M384" s="41"/>
    </row>
    <row r="385" spans="1:13" ht="15.75">
      <c r="A385" s="37"/>
      <c r="B385" s="37"/>
      <c r="C385" s="37"/>
      <c r="D385" s="37"/>
      <c r="E385" s="37"/>
      <c r="F385" s="37"/>
      <c r="G385" s="37"/>
      <c r="H385" s="41"/>
      <c r="I385" s="41"/>
      <c r="J385" s="41"/>
      <c r="K385" s="41"/>
      <c r="L385" s="41"/>
      <c r="M385" s="41"/>
    </row>
    <row r="386" spans="1:13" ht="15.75">
      <c r="A386" s="37"/>
      <c r="B386" s="37"/>
      <c r="C386" s="37"/>
      <c r="D386" s="37"/>
      <c r="E386" s="37"/>
      <c r="F386" s="37"/>
      <c r="G386" s="37"/>
      <c r="H386" s="41"/>
      <c r="I386" s="41"/>
      <c r="J386" s="41"/>
      <c r="K386" s="41"/>
      <c r="L386" s="41"/>
      <c r="M386" s="41"/>
    </row>
    <row r="387" spans="1:13" ht="15.75">
      <c r="A387" s="37"/>
      <c r="B387" s="37"/>
      <c r="C387" s="37"/>
      <c r="D387" s="37"/>
      <c r="E387" s="37"/>
      <c r="F387" s="37"/>
      <c r="G387" s="37"/>
      <c r="H387" s="41"/>
      <c r="I387" s="41"/>
      <c r="J387" s="41"/>
      <c r="K387" s="41"/>
      <c r="L387" s="41"/>
      <c r="M387" s="41"/>
    </row>
    <row r="388" spans="1:13" ht="15.75">
      <c r="A388" s="37"/>
      <c r="B388" s="37"/>
      <c r="C388" s="37"/>
      <c r="D388" s="37"/>
      <c r="E388" s="37"/>
      <c r="F388" s="37"/>
      <c r="G388" s="37"/>
      <c r="H388" s="41"/>
      <c r="I388" s="41"/>
      <c r="J388" s="41"/>
      <c r="K388" s="41"/>
      <c r="L388" s="41"/>
      <c r="M388" s="41"/>
    </row>
    <row r="389" spans="1:13" ht="15.75">
      <c r="A389" s="37"/>
      <c r="B389" s="37"/>
      <c r="C389" s="37"/>
      <c r="D389" s="37"/>
      <c r="E389" s="37"/>
      <c r="F389" s="37"/>
      <c r="G389" s="37"/>
      <c r="H389" s="41"/>
      <c r="I389" s="41"/>
      <c r="J389" s="41"/>
      <c r="K389" s="41"/>
      <c r="L389" s="41"/>
      <c r="M389" s="41"/>
    </row>
    <row r="390" spans="1:13" ht="15.75">
      <c r="A390" s="37"/>
      <c r="B390" s="37"/>
      <c r="C390" s="37"/>
      <c r="D390" s="37"/>
      <c r="E390" s="37"/>
      <c r="F390" s="37"/>
      <c r="G390" s="37"/>
      <c r="H390" s="41"/>
      <c r="I390" s="41"/>
      <c r="J390" s="41"/>
      <c r="K390" s="41"/>
      <c r="L390" s="41"/>
      <c r="M390" s="41"/>
    </row>
    <row r="391" spans="1:13" ht="15.75">
      <c r="A391" s="37"/>
      <c r="B391" s="37"/>
      <c r="C391" s="37"/>
      <c r="D391" s="37"/>
      <c r="E391" s="37"/>
      <c r="F391" s="37"/>
      <c r="G391" s="37"/>
      <c r="H391" s="41"/>
      <c r="I391" s="41"/>
      <c r="J391" s="41"/>
      <c r="K391" s="41"/>
      <c r="L391" s="41"/>
      <c r="M391" s="41"/>
    </row>
    <row r="392" spans="1:13" ht="15.75">
      <c r="A392" s="37"/>
      <c r="B392" s="37"/>
      <c r="C392" s="37"/>
      <c r="D392" s="37"/>
      <c r="E392" s="37"/>
      <c r="F392" s="37"/>
      <c r="G392" s="37"/>
      <c r="H392" s="41"/>
      <c r="I392" s="41"/>
      <c r="J392" s="41"/>
      <c r="K392" s="41"/>
      <c r="L392" s="41"/>
      <c r="M392" s="41"/>
    </row>
    <row r="393" spans="1:13" ht="15.75">
      <c r="A393" s="37"/>
      <c r="B393" s="37"/>
      <c r="C393" s="37"/>
      <c r="D393" s="37"/>
      <c r="E393" s="37"/>
      <c r="F393" s="37"/>
      <c r="G393" s="37"/>
      <c r="H393" s="41"/>
      <c r="I393" s="41"/>
      <c r="J393" s="41"/>
      <c r="K393" s="41"/>
      <c r="L393" s="41"/>
      <c r="M393" s="41"/>
    </row>
    <row r="394" spans="1:13" ht="15.75">
      <c r="A394" s="37"/>
      <c r="B394" s="37"/>
      <c r="C394" s="37"/>
      <c r="D394" s="37"/>
      <c r="E394" s="37"/>
      <c r="F394" s="37"/>
      <c r="G394" s="37"/>
      <c r="H394" s="41"/>
      <c r="I394" s="41"/>
      <c r="J394" s="41"/>
      <c r="K394" s="41"/>
      <c r="L394" s="41"/>
      <c r="M394" s="41"/>
    </row>
    <row r="395" spans="1:13" ht="15.75">
      <c r="A395" s="37"/>
      <c r="B395" s="37"/>
      <c r="C395" s="37"/>
      <c r="D395" s="37"/>
      <c r="E395" s="37"/>
      <c r="F395" s="37"/>
      <c r="G395" s="37"/>
      <c r="H395" s="41"/>
      <c r="I395" s="41"/>
      <c r="J395" s="41"/>
      <c r="K395" s="41"/>
      <c r="L395" s="41"/>
      <c r="M395" s="41"/>
    </row>
    <row r="396" spans="1:13" ht="15.75">
      <c r="A396" s="37"/>
      <c r="B396" s="37"/>
      <c r="C396" s="37"/>
      <c r="D396" s="37"/>
      <c r="E396" s="37"/>
      <c r="F396" s="37"/>
      <c r="G396" s="37"/>
      <c r="H396" s="41"/>
      <c r="I396" s="41"/>
      <c r="J396" s="41"/>
      <c r="K396" s="41"/>
      <c r="L396" s="41"/>
      <c r="M396" s="41"/>
    </row>
    <row r="397" spans="1:13" ht="15.75">
      <c r="A397" s="37"/>
      <c r="B397" s="37"/>
      <c r="C397" s="37"/>
      <c r="D397" s="37"/>
      <c r="E397" s="37"/>
      <c r="F397" s="37"/>
      <c r="G397" s="37"/>
      <c r="H397" s="41"/>
      <c r="I397" s="41"/>
      <c r="J397" s="41"/>
      <c r="K397" s="41"/>
      <c r="L397" s="41"/>
      <c r="M397" s="41"/>
    </row>
    <row r="398" spans="1:13" ht="15.75">
      <c r="A398" s="37"/>
      <c r="B398" s="37"/>
      <c r="C398" s="37"/>
      <c r="D398" s="37"/>
      <c r="E398" s="37"/>
      <c r="F398" s="37"/>
      <c r="G398" s="37"/>
      <c r="H398" s="41"/>
      <c r="I398" s="41"/>
      <c r="J398" s="41"/>
      <c r="K398" s="41"/>
      <c r="L398" s="41"/>
      <c r="M398" s="41"/>
    </row>
    <row r="399" spans="1:13" ht="15.75">
      <c r="A399" s="37"/>
      <c r="B399" s="37"/>
      <c r="C399" s="37"/>
      <c r="D399" s="37"/>
      <c r="E399" s="37"/>
      <c r="F399" s="37"/>
      <c r="G399" s="37"/>
      <c r="H399" s="41"/>
      <c r="I399" s="41"/>
      <c r="J399" s="41"/>
      <c r="K399" s="41"/>
      <c r="L399" s="41"/>
      <c r="M399" s="41"/>
    </row>
    <row r="400" spans="1:13" ht="15.75">
      <c r="A400" s="37"/>
      <c r="B400" s="37"/>
      <c r="C400" s="37"/>
      <c r="D400" s="37"/>
      <c r="E400" s="37"/>
      <c r="F400" s="37"/>
      <c r="G400" s="37"/>
      <c r="H400" s="41"/>
      <c r="I400" s="41"/>
      <c r="J400" s="41"/>
      <c r="K400" s="41"/>
      <c r="L400" s="41"/>
      <c r="M400" s="41"/>
    </row>
    <row r="401" spans="1:13" ht="15.75">
      <c r="A401" s="37"/>
      <c r="B401" s="37"/>
      <c r="C401" s="37"/>
      <c r="D401" s="37"/>
      <c r="E401" s="37"/>
      <c r="F401" s="37"/>
      <c r="G401" s="37"/>
      <c r="H401" s="41"/>
      <c r="I401" s="41"/>
      <c r="J401" s="41"/>
      <c r="K401" s="41"/>
      <c r="L401" s="41"/>
      <c r="M401" s="41"/>
    </row>
    <row r="402" spans="1:13" ht="15.75">
      <c r="A402" s="37"/>
      <c r="B402" s="37"/>
      <c r="C402" s="37"/>
      <c r="D402" s="37"/>
      <c r="E402" s="37"/>
      <c r="F402" s="37"/>
      <c r="G402" s="37"/>
      <c r="H402" s="41"/>
      <c r="I402" s="41"/>
      <c r="J402" s="41"/>
      <c r="K402" s="41"/>
      <c r="L402" s="41"/>
      <c r="M402" s="41"/>
    </row>
    <row r="403" spans="1:13" ht="15.75">
      <c r="A403" s="37"/>
      <c r="B403" s="37"/>
      <c r="C403" s="37"/>
      <c r="D403" s="37"/>
      <c r="E403" s="37"/>
      <c r="F403" s="37"/>
      <c r="G403" s="37"/>
      <c r="H403" s="41"/>
      <c r="I403" s="41"/>
      <c r="J403" s="41"/>
      <c r="K403" s="41"/>
      <c r="L403" s="41"/>
      <c r="M403" s="41"/>
    </row>
    <row r="404" spans="1:13" ht="15.75">
      <c r="A404" s="37"/>
      <c r="B404" s="37"/>
      <c r="C404" s="37"/>
      <c r="D404" s="37"/>
      <c r="E404" s="37"/>
      <c r="F404" s="37"/>
      <c r="G404" s="37"/>
      <c r="H404" s="41"/>
      <c r="I404" s="41"/>
      <c r="J404" s="41"/>
      <c r="K404" s="41"/>
      <c r="L404" s="41"/>
      <c r="M404" s="41"/>
    </row>
    <row r="405" spans="1:13" ht="15.75">
      <c r="A405" s="37"/>
      <c r="B405" s="37"/>
      <c r="C405" s="37"/>
      <c r="D405" s="37"/>
      <c r="E405" s="37"/>
      <c r="F405" s="37"/>
      <c r="G405" s="37"/>
      <c r="H405" s="41"/>
      <c r="I405" s="41"/>
      <c r="J405" s="41"/>
      <c r="K405" s="41"/>
      <c r="L405" s="41"/>
      <c r="M405" s="41"/>
    </row>
    <row r="406" spans="1:13" ht="15.75">
      <c r="A406" s="37"/>
      <c r="B406" s="37"/>
      <c r="C406" s="37"/>
      <c r="D406" s="37"/>
      <c r="E406" s="37"/>
      <c r="F406" s="37"/>
      <c r="G406" s="37"/>
      <c r="H406" s="41"/>
      <c r="I406" s="41"/>
      <c r="J406" s="41"/>
      <c r="K406" s="41"/>
      <c r="L406" s="41"/>
      <c r="M406" s="41"/>
    </row>
    <row r="407" spans="1:13" ht="15.75">
      <c r="A407" s="37"/>
      <c r="B407" s="37"/>
      <c r="C407" s="37"/>
      <c r="D407" s="37"/>
      <c r="E407" s="37"/>
      <c r="F407" s="37"/>
      <c r="G407" s="37"/>
      <c r="H407" s="41"/>
      <c r="I407" s="41"/>
      <c r="J407" s="41"/>
      <c r="K407" s="41"/>
      <c r="L407" s="41"/>
      <c r="M407" s="41"/>
    </row>
    <row r="408" spans="1:9" ht="15.75">
      <c r="A408" s="37"/>
      <c r="B408" s="37"/>
      <c r="C408" s="37"/>
      <c r="D408" s="37"/>
      <c r="E408" s="37"/>
      <c r="F408" s="37"/>
      <c r="G408" s="37"/>
      <c r="H408" s="41"/>
      <c r="I408" s="41"/>
    </row>
    <row r="409" spans="1:9" ht="15.75">
      <c r="A409" s="37"/>
      <c r="B409" s="37"/>
      <c r="C409" s="37"/>
      <c r="D409" s="37"/>
      <c r="E409" s="37"/>
      <c r="F409" s="37"/>
      <c r="G409" s="37"/>
      <c r="H409" s="41"/>
      <c r="I409" s="41"/>
    </row>
    <row r="410" spans="1:9" ht="15.75">
      <c r="A410" s="37"/>
      <c r="B410" s="37"/>
      <c r="C410" s="37"/>
      <c r="D410" s="37"/>
      <c r="E410" s="37"/>
      <c r="F410" s="37"/>
      <c r="G410" s="37"/>
      <c r="H410" s="41"/>
      <c r="I410" s="41"/>
    </row>
    <row r="411" spans="1:13" ht="15.75">
      <c r="A411" s="37"/>
      <c r="B411" s="37"/>
      <c r="C411" s="37"/>
      <c r="D411" s="37"/>
      <c r="E411" s="37"/>
      <c r="F411" s="37"/>
      <c r="G411" s="37"/>
      <c r="H411" s="41"/>
      <c r="I411" s="41"/>
      <c r="M411" s="41"/>
    </row>
    <row r="412" spans="1:13" ht="15.75">
      <c r="A412" s="37"/>
      <c r="B412" s="37"/>
      <c r="C412" s="37"/>
      <c r="D412" s="37"/>
      <c r="E412" s="37"/>
      <c r="F412" s="37"/>
      <c r="G412" s="37"/>
      <c r="H412" s="41"/>
      <c r="I412" s="41"/>
      <c r="J412" s="41"/>
      <c r="K412" s="41"/>
      <c r="L412" s="41"/>
      <c r="M412" s="41"/>
    </row>
    <row r="413" spans="1:13" ht="15.75">
      <c r="A413" s="37"/>
      <c r="B413" s="37"/>
      <c r="C413" s="37"/>
      <c r="D413" s="37"/>
      <c r="E413" s="37"/>
      <c r="F413" s="37"/>
      <c r="G413" s="37"/>
      <c r="H413" s="41"/>
      <c r="I413" s="41"/>
      <c r="J413" s="41"/>
      <c r="K413" s="41"/>
      <c r="L413" s="41"/>
      <c r="M413" s="41"/>
    </row>
    <row r="414" spans="1:13" ht="15.75">
      <c r="A414" s="37"/>
      <c r="B414" s="37"/>
      <c r="C414" s="37"/>
      <c r="D414" s="37"/>
      <c r="E414" s="37"/>
      <c r="F414" s="37"/>
      <c r="G414" s="37"/>
      <c r="H414" s="41"/>
      <c r="I414" s="41"/>
      <c r="J414" s="41"/>
      <c r="K414" s="41"/>
      <c r="L414" s="41"/>
      <c r="M414" s="41"/>
    </row>
    <row r="415" spans="1:13" ht="15.75">
      <c r="A415" s="37"/>
      <c r="B415" s="37"/>
      <c r="C415" s="37"/>
      <c r="D415" s="37"/>
      <c r="E415" s="37"/>
      <c r="F415" s="37"/>
      <c r="G415" s="37"/>
      <c r="H415" s="41"/>
      <c r="I415" s="41"/>
      <c r="J415" s="41"/>
      <c r="K415" s="41"/>
      <c r="L415" s="41"/>
      <c r="M415" s="41"/>
    </row>
    <row r="416" spans="1:13" ht="15.75">
      <c r="A416" s="37"/>
      <c r="B416" s="37"/>
      <c r="C416" s="37"/>
      <c r="D416" s="37"/>
      <c r="E416" s="37"/>
      <c r="F416" s="37"/>
      <c r="G416" s="37"/>
      <c r="H416" s="41"/>
      <c r="I416" s="41"/>
      <c r="J416" s="41"/>
      <c r="K416" s="41"/>
      <c r="L416" s="41"/>
      <c r="M416" s="41"/>
    </row>
    <row r="417" spans="1:13" ht="15.75">
      <c r="A417" s="37"/>
      <c r="B417" s="37"/>
      <c r="C417" s="37"/>
      <c r="D417" s="37"/>
      <c r="E417" s="37"/>
      <c r="F417" s="37"/>
      <c r="G417" s="37"/>
      <c r="H417" s="41"/>
      <c r="I417" s="41"/>
      <c r="J417" s="41"/>
      <c r="K417" s="41"/>
      <c r="L417" s="41"/>
      <c r="M417" s="41"/>
    </row>
    <row r="418" spans="1:13" ht="15.75">
      <c r="A418" s="37"/>
      <c r="B418" s="37"/>
      <c r="C418" s="37"/>
      <c r="D418" s="37"/>
      <c r="E418" s="37"/>
      <c r="F418" s="37"/>
      <c r="G418" s="37"/>
      <c r="H418" s="41"/>
      <c r="I418" s="41"/>
      <c r="J418" s="41"/>
      <c r="K418" s="41"/>
      <c r="L418" s="41"/>
      <c r="M418" s="41"/>
    </row>
    <row r="419" spans="1:13" ht="15.75">
      <c r="A419" s="37"/>
      <c r="B419" s="37"/>
      <c r="C419" s="37"/>
      <c r="D419" s="37"/>
      <c r="E419" s="37"/>
      <c r="F419" s="37"/>
      <c r="G419" s="37"/>
      <c r="H419" s="41"/>
      <c r="I419" s="41"/>
      <c r="J419" s="41"/>
      <c r="K419" s="41"/>
      <c r="L419" s="41"/>
      <c r="M419" s="41"/>
    </row>
    <row r="420" spans="1:12" ht="15.75">
      <c r="A420" s="37"/>
      <c r="B420" s="37"/>
      <c r="C420" s="37"/>
      <c r="D420" s="37"/>
      <c r="E420" s="37"/>
      <c r="F420" s="37"/>
      <c r="G420" s="37"/>
      <c r="H420" s="41"/>
      <c r="I420" s="41"/>
      <c r="J420" s="41"/>
      <c r="K420" s="41"/>
      <c r="L420" s="41"/>
    </row>
    <row r="421" spans="1:12" ht="15.75">
      <c r="A421" s="37"/>
      <c r="B421" s="37"/>
      <c r="C421" s="37"/>
      <c r="D421" s="37"/>
      <c r="E421" s="37"/>
      <c r="F421" s="37"/>
      <c r="G421" s="37"/>
      <c r="H421" s="41"/>
      <c r="I421" s="41"/>
      <c r="J421" s="41"/>
      <c r="K421" s="41"/>
      <c r="L421" s="41"/>
    </row>
    <row r="422" spans="1:12" ht="15.75">
      <c r="A422" s="37"/>
      <c r="B422" s="37"/>
      <c r="C422" s="37"/>
      <c r="D422" s="37"/>
      <c r="E422" s="37"/>
      <c r="F422" s="37"/>
      <c r="G422" s="37"/>
      <c r="H422" s="41"/>
      <c r="I422" s="41"/>
      <c r="J422" s="41"/>
      <c r="K422" s="41"/>
      <c r="L422" s="41"/>
    </row>
    <row r="423" spans="1:12" ht="15.75">
      <c r="A423" s="37"/>
      <c r="B423" s="37"/>
      <c r="C423" s="37"/>
      <c r="D423" s="37"/>
      <c r="E423" s="37"/>
      <c r="F423" s="37"/>
      <c r="G423" s="37"/>
      <c r="H423" s="41"/>
      <c r="I423" s="41"/>
      <c r="J423" s="41"/>
      <c r="K423" s="41"/>
      <c r="L423" s="41"/>
    </row>
    <row r="424" spans="1:12" ht="15.75">
      <c r="A424" s="37"/>
      <c r="B424" s="37"/>
      <c r="C424" s="37"/>
      <c r="D424" s="37"/>
      <c r="E424" s="37"/>
      <c r="F424" s="37"/>
      <c r="G424" s="37"/>
      <c r="H424" s="41"/>
      <c r="I424" s="41"/>
      <c r="J424" s="41"/>
      <c r="K424" s="41"/>
      <c r="L424" s="41"/>
    </row>
    <row r="425" spans="1:12" ht="15.75">
      <c r="A425" s="37"/>
      <c r="B425" s="37"/>
      <c r="C425" s="37"/>
      <c r="D425" s="37"/>
      <c r="E425" s="37"/>
      <c r="F425" s="37"/>
      <c r="G425" s="37"/>
      <c r="H425" s="41"/>
      <c r="I425" s="41"/>
      <c r="J425" s="41"/>
      <c r="K425" s="41"/>
      <c r="L425" s="41"/>
    </row>
    <row r="426" spans="1:12" ht="15.75">
      <c r="A426" s="37"/>
      <c r="B426" s="37"/>
      <c r="C426" s="37"/>
      <c r="D426" s="37"/>
      <c r="E426" s="37"/>
      <c r="F426" s="37"/>
      <c r="G426" s="37"/>
      <c r="H426" s="41"/>
      <c r="I426" s="41"/>
      <c r="J426" s="41"/>
      <c r="K426" s="41"/>
      <c r="L426" s="41"/>
    </row>
    <row r="427" spans="1:12" ht="15.75">
      <c r="A427" s="37"/>
      <c r="B427" s="37"/>
      <c r="C427" s="37"/>
      <c r="D427" s="37"/>
      <c r="E427" s="37"/>
      <c r="F427" s="37"/>
      <c r="G427" s="37"/>
      <c r="H427" s="41"/>
      <c r="I427" s="41"/>
      <c r="J427" s="41"/>
      <c r="K427" s="41"/>
      <c r="L427" s="41"/>
    </row>
    <row r="428" spans="1:12" ht="15.75">
      <c r="A428" s="37"/>
      <c r="B428" s="37"/>
      <c r="C428" s="37"/>
      <c r="D428" s="37"/>
      <c r="E428" s="37"/>
      <c r="F428" s="37"/>
      <c r="G428" s="37"/>
      <c r="H428" s="41"/>
      <c r="I428" s="41"/>
      <c r="J428" s="41"/>
      <c r="K428" s="41"/>
      <c r="L428" s="41"/>
    </row>
    <row r="429" spans="1:12" ht="15.75">
      <c r="A429" s="37"/>
      <c r="B429" s="37"/>
      <c r="C429" s="37"/>
      <c r="D429" s="37"/>
      <c r="E429" s="37"/>
      <c r="F429" s="37"/>
      <c r="G429" s="37"/>
      <c r="H429" s="41"/>
      <c r="I429" s="41"/>
      <c r="J429" s="41"/>
      <c r="K429" s="41"/>
      <c r="L429" s="41"/>
    </row>
    <row r="430" spans="1:12" ht="15.75">
      <c r="A430" s="37"/>
      <c r="B430" s="37"/>
      <c r="C430" s="37"/>
      <c r="D430" s="37"/>
      <c r="E430" s="37"/>
      <c r="F430" s="37"/>
      <c r="G430" s="37"/>
      <c r="H430" s="41"/>
      <c r="I430" s="41"/>
      <c r="J430" s="41"/>
      <c r="K430" s="41"/>
      <c r="L430" s="41"/>
    </row>
    <row r="431" spans="1:12" ht="15.75">
      <c r="A431" s="37"/>
      <c r="B431" s="37"/>
      <c r="C431" s="37"/>
      <c r="D431" s="37"/>
      <c r="E431" s="37"/>
      <c r="F431" s="37"/>
      <c r="G431" s="37"/>
      <c r="H431" s="41"/>
      <c r="I431" s="41"/>
      <c r="J431" s="41"/>
      <c r="K431" s="41"/>
      <c r="L431" s="41"/>
    </row>
    <row r="432" spans="1:12" ht="15.75">
      <c r="A432" s="37"/>
      <c r="B432" s="37"/>
      <c r="C432" s="37"/>
      <c r="D432" s="37"/>
      <c r="E432" s="37"/>
      <c r="F432" s="37"/>
      <c r="G432" s="37"/>
      <c r="H432" s="41"/>
      <c r="I432" s="41"/>
      <c r="J432" s="41"/>
      <c r="K432" s="41"/>
      <c r="L432" s="41"/>
    </row>
    <row r="433" spans="1:12" ht="15.75">
      <c r="A433" s="37"/>
      <c r="B433" s="37"/>
      <c r="C433" s="37"/>
      <c r="D433" s="37"/>
      <c r="E433" s="37"/>
      <c r="F433" s="37"/>
      <c r="G433" s="37"/>
      <c r="H433" s="41"/>
      <c r="I433" s="41"/>
      <c r="J433" s="41"/>
      <c r="K433" s="41"/>
      <c r="L433" s="41"/>
    </row>
    <row r="434" spans="1:12" ht="15.75">
      <c r="A434" s="37"/>
      <c r="B434" s="37"/>
      <c r="C434" s="37"/>
      <c r="D434" s="37"/>
      <c r="E434" s="37"/>
      <c r="F434" s="37"/>
      <c r="G434" s="37"/>
      <c r="H434" s="41"/>
      <c r="I434" s="41"/>
      <c r="J434" s="41"/>
      <c r="K434" s="41"/>
      <c r="L434" s="41"/>
    </row>
    <row r="435" spans="1:12" ht="15.75">
      <c r="A435" s="37"/>
      <c r="B435" s="37"/>
      <c r="C435" s="37"/>
      <c r="D435" s="37"/>
      <c r="E435" s="37"/>
      <c r="F435" s="37"/>
      <c r="G435" s="37"/>
      <c r="H435" s="41"/>
      <c r="I435" s="41"/>
      <c r="J435" s="41"/>
      <c r="K435" s="41"/>
      <c r="L435" s="41"/>
    </row>
    <row r="436" spans="1:12" ht="15.75">
      <c r="A436" s="37"/>
      <c r="B436" s="37"/>
      <c r="C436" s="37"/>
      <c r="D436" s="37"/>
      <c r="E436" s="37"/>
      <c r="F436" s="37"/>
      <c r="G436" s="37"/>
      <c r="H436" s="41"/>
      <c r="I436" s="41"/>
      <c r="J436" s="41"/>
      <c r="K436" s="41"/>
      <c r="L436" s="41"/>
    </row>
    <row r="437" spans="1:12" ht="15.75">
      <c r="A437" s="37"/>
      <c r="B437" s="37"/>
      <c r="C437" s="37"/>
      <c r="D437" s="37"/>
      <c r="E437" s="37"/>
      <c r="F437" s="37"/>
      <c r="G437" s="37"/>
      <c r="H437" s="41"/>
      <c r="I437" s="41"/>
      <c r="J437" s="41"/>
      <c r="K437" s="41"/>
      <c r="L437" s="41"/>
    </row>
    <row r="438" spans="1:12" ht="15.75">
      <c r="A438" s="37"/>
      <c r="B438" s="37"/>
      <c r="C438" s="37"/>
      <c r="D438" s="37"/>
      <c r="E438" s="37"/>
      <c r="F438" s="37"/>
      <c r="G438" s="37"/>
      <c r="H438" s="41"/>
      <c r="I438" s="41"/>
      <c r="J438" s="41"/>
      <c r="K438" s="41"/>
      <c r="L438" s="41"/>
    </row>
    <row r="439" spans="1:12" ht="15.75">
      <c r="A439" s="37"/>
      <c r="B439" s="37"/>
      <c r="C439" s="37"/>
      <c r="D439" s="37"/>
      <c r="E439" s="37"/>
      <c r="F439" s="37"/>
      <c r="G439" s="37"/>
      <c r="H439" s="41"/>
      <c r="I439" s="41"/>
      <c r="J439" s="41"/>
      <c r="K439" s="41"/>
      <c r="L439" s="41"/>
    </row>
    <row r="440" spans="1:12" ht="15.75">
      <c r="A440" s="37"/>
      <c r="B440" s="37"/>
      <c r="C440" s="37"/>
      <c r="D440" s="37"/>
      <c r="E440" s="37"/>
      <c r="F440" s="37"/>
      <c r="G440" s="37"/>
      <c r="H440" s="41"/>
      <c r="I440" s="41"/>
      <c r="J440" s="41"/>
      <c r="K440" s="41"/>
      <c r="L440" s="41"/>
    </row>
    <row r="441" spans="1:12" ht="15.75">
      <c r="A441" s="37"/>
      <c r="B441" s="37"/>
      <c r="C441" s="37"/>
      <c r="D441" s="37"/>
      <c r="E441" s="37"/>
      <c r="F441" s="37"/>
      <c r="G441" s="37"/>
      <c r="H441" s="41"/>
      <c r="I441" s="41"/>
      <c r="J441" s="41"/>
      <c r="K441" s="41"/>
      <c r="L441" s="41"/>
    </row>
    <row r="442" spans="1:12" ht="15.75">
      <c r="A442" s="37"/>
      <c r="B442" s="37"/>
      <c r="C442" s="37"/>
      <c r="D442" s="37"/>
      <c r="E442" s="37"/>
      <c r="F442" s="37"/>
      <c r="G442" s="37"/>
      <c r="H442" s="41"/>
      <c r="I442" s="41"/>
      <c r="J442" s="41"/>
      <c r="K442" s="41"/>
      <c r="L442" s="41"/>
    </row>
    <row r="443" spans="1:12" ht="15.75">
      <c r="A443" s="37"/>
      <c r="B443" s="37"/>
      <c r="C443" s="37"/>
      <c r="D443" s="37"/>
      <c r="E443" s="37"/>
      <c r="F443" s="37"/>
      <c r="G443" s="37"/>
      <c r="H443" s="41"/>
      <c r="I443" s="41"/>
      <c r="J443" s="41"/>
      <c r="K443" s="41"/>
      <c r="L443" s="41"/>
    </row>
    <row r="444" spans="1:12" ht="15.75">
      <c r="A444" s="37"/>
      <c r="B444" s="37"/>
      <c r="C444" s="37"/>
      <c r="D444" s="37"/>
      <c r="E444" s="37"/>
      <c r="F444" s="37"/>
      <c r="G444" s="37"/>
      <c r="H444" s="41"/>
      <c r="I444" s="41"/>
      <c r="J444" s="41"/>
      <c r="K444" s="41"/>
      <c r="L444" s="41"/>
    </row>
    <row r="445" spans="1:12" ht="15.75">
      <c r="A445" s="37"/>
      <c r="B445" s="37"/>
      <c r="C445" s="37"/>
      <c r="D445" s="37"/>
      <c r="E445" s="37"/>
      <c r="F445" s="37"/>
      <c r="G445" s="37"/>
      <c r="H445" s="41"/>
      <c r="I445" s="41"/>
      <c r="J445" s="41"/>
      <c r="K445" s="41"/>
      <c r="L445" s="41"/>
    </row>
    <row r="446" spans="1:12" ht="15.75">
      <c r="A446" s="37"/>
      <c r="B446" s="37"/>
      <c r="C446" s="37"/>
      <c r="D446" s="37"/>
      <c r="E446" s="37"/>
      <c r="F446" s="37"/>
      <c r="G446" s="37"/>
      <c r="H446" s="41"/>
      <c r="I446" s="41"/>
      <c r="J446" s="41"/>
      <c r="K446" s="41"/>
      <c r="L446" s="41"/>
    </row>
    <row r="447" spans="1:12" ht="15.75">
      <c r="A447" s="37"/>
      <c r="B447" s="37"/>
      <c r="C447" s="37"/>
      <c r="D447" s="37"/>
      <c r="E447" s="37"/>
      <c r="F447" s="37"/>
      <c r="G447" s="37"/>
      <c r="H447" s="41"/>
      <c r="I447" s="41"/>
      <c r="J447" s="41"/>
      <c r="K447" s="41"/>
      <c r="L447" s="41"/>
    </row>
    <row r="448" spans="1:12" ht="15.75">
      <c r="A448" s="37"/>
      <c r="B448" s="37"/>
      <c r="C448" s="37"/>
      <c r="D448" s="37"/>
      <c r="E448" s="37"/>
      <c r="F448" s="37"/>
      <c r="G448" s="37"/>
      <c r="H448" s="41"/>
      <c r="I448" s="41"/>
      <c r="J448" s="41"/>
      <c r="K448" s="41"/>
      <c r="L448" s="41"/>
    </row>
    <row r="449" spans="1:12" ht="15.7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</row>
    <row r="450" spans="1:12" ht="15.7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</row>
    <row r="451" spans="1:12" ht="15.7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</row>
    <row r="452" spans="1:12" ht="15.7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</row>
    <row r="453" spans="1:12" ht="15.75">
      <c r="A453" s="41"/>
      <c r="B453" s="37"/>
      <c r="C453" s="37"/>
      <c r="D453" s="37"/>
      <c r="E453" s="37"/>
      <c r="F453" s="37"/>
      <c r="G453" s="37"/>
      <c r="H453" s="41"/>
      <c r="I453" s="41"/>
      <c r="J453" s="41"/>
      <c r="K453" s="41"/>
      <c r="L453" s="41"/>
    </row>
    <row r="454" spans="1:12" ht="15.75">
      <c r="A454" s="41"/>
      <c r="B454" s="37"/>
      <c r="C454" s="37"/>
      <c r="D454" s="37"/>
      <c r="E454" s="37"/>
      <c r="F454" s="37"/>
      <c r="G454" s="37"/>
      <c r="H454" s="41"/>
      <c r="I454" s="41"/>
      <c r="J454" s="41"/>
      <c r="K454" s="41"/>
      <c r="L454" s="41"/>
    </row>
    <row r="455" spans="1:12" ht="15.75">
      <c r="A455" s="41"/>
      <c r="B455" s="37"/>
      <c r="C455" s="37"/>
      <c r="D455" s="37"/>
      <c r="E455" s="37"/>
      <c r="F455" s="37"/>
      <c r="G455" s="37"/>
      <c r="H455" s="41"/>
      <c r="I455" s="41"/>
      <c r="J455" s="41"/>
      <c r="K455" s="41"/>
      <c r="L455" s="41"/>
    </row>
    <row r="456" spans="2:7" ht="15.75">
      <c r="B456" s="38"/>
      <c r="C456" s="38"/>
      <c r="D456" s="38"/>
      <c r="E456" s="39"/>
      <c r="F456" s="39"/>
      <c r="G456" s="38"/>
    </row>
    <row r="457" spans="2:7" ht="15.75">
      <c r="B457" s="38"/>
      <c r="C457" s="38"/>
      <c r="D457" s="38"/>
      <c r="E457" s="39"/>
      <c r="F457" s="39"/>
      <c r="G457" s="38"/>
    </row>
    <row r="458" spans="2:7" ht="15.75">
      <c r="B458" s="38"/>
      <c r="C458" s="38"/>
      <c r="D458" s="38"/>
      <c r="E458" s="39"/>
      <c r="F458" s="39"/>
      <c r="G458" s="38"/>
    </row>
    <row r="459" spans="2:7" ht="15.75">
      <c r="B459" s="38"/>
      <c r="C459" s="38"/>
      <c r="D459" s="38"/>
      <c r="E459" s="39"/>
      <c r="F459" s="39"/>
      <c r="G459" s="38"/>
    </row>
  </sheetData>
  <sheetProtection/>
  <autoFilter ref="A1:O459"/>
  <printOptions/>
  <pageMargins left="0.7" right="0.7" top="0.75" bottom="0.75" header="0.3" footer="0.3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2"/>
  <dimension ref="A2:J55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5.75"/>
  <cols>
    <col min="1" max="1" width="9.625" style="57" customWidth="1"/>
    <col min="2" max="8" width="32.125" style="57" customWidth="1"/>
    <col min="9" max="10" width="18.375" style="57" customWidth="1"/>
    <col min="11" max="16384" width="9.00390625" style="57" customWidth="1"/>
  </cols>
  <sheetData>
    <row r="2" spans="1:10" ht="15.75">
      <c r="A2" s="57" t="s">
        <v>1</v>
      </c>
      <c r="B2" s="57" t="s">
        <v>416</v>
      </c>
      <c r="C2" s="57" t="s">
        <v>417</v>
      </c>
      <c r="D2" s="57" t="s">
        <v>418</v>
      </c>
      <c r="E2" s="57" t="s">
        <v>419</v>
      </c>
      <c r="F2" s="57" t="s">
        <v>420</v>
      </c>
      <c r="G2" s="57" t="s">
        <v>421</v>
      </c>
      <c r="H2" s="57" t="s">
        <v>422</v>
      </c>
      <c r="I2" s="57" t="s">
        <v>423</v>
      </c>
      <c r="J2" s="57" t="s">
        <v>424</v>
      </c>
    </row>
    <row r="3" spans="1:10" ht="15.75">
      <c r="A3" s="42"/>
      <c r="B3" s="42" t="s">
        <v>101</v>
      </c>
      <c r="C3" s="40" t="s">
        <v>412</v>
      </c>
      <c r="D3" s="42" t="s">
        <v>101</v>
      </c>
      <c r="E3" s="57" t="s">
        <v>413</v>
      </c>
      <c r="F3" s="57" t="s">
        <v>101</v>
      </c>
      <c r="G3" s="57" t="s">
        <v>414</v>
      </c>
      <c r="H3" s="57" t="s">
        <v>101</v>
      </c>
      <c r="I3" s="57" t="s">
        <v>415</v>
      </c>
      <c r="J3" s="57" t="s">
        <v>58</v>
      </c>
    </row>
    <row r="4" spans="1:10" ht="15.75">
      <c r="A4" s="42"/>
      <c r="B4" s="42" t="s">
        <v>102</v>
      </c>
      <c r="C4" s="40" t="s">
        <v>383</v>
      </c>
      <c r="D4" s="42" t="s">
        <v>102</v>
      </c>
      <c r="E4" s="57" t="s">
        <v>384</v>
      </c>
      <c r="F4" s="57" t="s">
        <v>102</v>
      </c>
      <c r="G4" s="57" t="s">
        <v>385</v>
      </c>
      <c r="H4" s="57" t="s">
        <v>102</v>
      </c>
      <c r="I4" s="57" t="s">
        <v>386</v>
      </c>
      <c r="J4" s="57" t="s">
        <v>58</v>
      </c>
    </row>
    <row r="5" spans="1:10" ht="15.75">
      <c r="A5" s="42"/>
      <c r="B5" s="42" t="s">
        <v>103</v>
      </c>
      <c r="C5" s="40" t="s">
        <v>408</v>
      </c>
      <c r="D5" s="42" t="s">
        <v>103</v>
      </c>
      <c r="E5" s="57" t="s">
        <v>409</v>
      </c>
      <c r="F5" s="57" t="s">
        <v>103</v>
      </c>
      <c r="G5" s="57" t="s">
        <v>410</v>
      </c>
      <c r="H5" s="57" t="s">
        <v>254</v>
      </c>
      <c r="I5" s="57" t="s">
        <v>411</v>
      </c>
      <c r="J5" s="57" t="s">
        <v>58</v>
      </c>
    </row>
    <row r="6" spans="1:10" ht="15.75">
      <c r="A6" s="42"/>
      <c r="B6" s="42" t="s">
        <v>104</v>
      </c>
      <c r="C6" s="40" t="s">
        <v>379</v>
      </c>
      <c r="D6" s="42" t="s">
        <v>104</v>
      </c>
      <c r="E6" s="57" t="s">
        <v>380</v>
      </c>
      <c r="F6" s="57" t="s">
        <v>104</v>
      </c>
      <c r="G6" s="57" t="s">
        <v>381</v>
      </c>
      <c r="H6" s="57" t="s">
        <v>104</v>
      </c>
      <c r="I6" s="57" t="s">
        <v>382</v>
      </c>
      <c r="J6" s="57" t="s">
        <v>58</v>
      </c>
    </row>
    <row r="7" spans="1:10" ht="15.75">
      <c r="A7" s="42"/>
      <c r="B7" s="42" t="s">
        <v>76</v>
      </c>
      <c r="C7" s="40" t="s">
        <v>375</v>
      </c>
      <c r="D7" s="42" t="s">
        <v>76</v>
      </c>
      <c r="E7" s="57" t="s">
        <v>376</v>
      </c>
      <c r="F7" s="57" t="s">
        <v>76</v>
      </c>
      <c r="G7" s="57" t="s">
        <v>377</v>
      </c>
      <c r="H7" s="57" t="s">
        <v>76</v>
      </c>
      <c r="I7" s="57" t="s">
        <v>378</v>
      </c>
      <c r="J7" s="57" t="s">
        <v>58</v>
      </c>
    </row>
    <row r="8" spans="1:10" ht="15.75">
      <c r="A8" s="42"/>
      <c r="B8" s="42" t="s">
        <v>63</v>
      </c>
      <c r="C8" s="40" t="s">
        <v>371</v>
      </c>
      <c r="D8" s="42" t="s">
        <v>63</v>
      </c>
      <c r="E8" s="57" t="s">
        <v>372</v>
      </c>
      <c r="F8" s="57" t="s">
        <v>63</v>
      </c>
      <c r="G8" s="57" t="s">
        <v>373</v>
      </c>
      <c r="H8" s="57" t="s">
        <v>63</v>
      </c>
      <c r="I8" s="57" t="s">
        <v>374</v>
      </c>
      <c r="J8" s="57" t="s">
        <v>58</v>
      </c>
    </row>
    <row r="9" spans="1:10" ht="15.75">
      <c r="A9" s="42"/>
      <c r="B9" s="42" t="s">
        <v>105</v>
      </c>
      <c r="C9" s="40" t="s">
        <v>367</v>
      </c>
      <c r="D9" s="42" t="s">
        <v>105</v>
      </c>
      <c r="E9" s="57" t="s">
        <v>368</v>
      </c>
      <c r="F9" s="57" t="s">
        <v>105</v>
      </c>
      <c r="G9" s="57" t="s">
        <v>369</v>
      </c>
      <c r="H9" s="57" t="s">
        <v>105</v>
      </c>
      <c r="I9" s="57" t="s">
        <v>370</v>
      </c>
      <c r="J9" s="57" t="s">
        <v>58</v>
      </c>
    </row>
    <row r="10" spans="1:10" ht="15.75">
      <c r="A10" s="42"/>
      <c r="B10" s="42" t="s">
        <v>100</v>
      </c>
      <c r="C10" s="40" t="s">
        <v>363</v>
      </c>
      <c r="D10" s="42" t="s">
        <v>100</v>
      </c>
      <c r="E10" s="57" t="s">
        <v>364</v>
      </c>
      <c r="F10" s="57" t="s">
        <v>100</v>
      </c>
      <c r="G10" s="57" t="s">
        <v>365</v>
      </c>
      <c r="H10" s="57" t="s">
        <v>100</v>
      </c>
      <c r="I10" s="57" t="s">
        <v>366</v>
      </c>
      <c r="J10" s="57" t="s">
        <v>58</v>
      </c>
    </row>
    <row r="11" spans="1:10" ht="15.75">
      <c r="A11" s="42"/>
      <c r="B11" s="42" t="s">
        <v>106</v>
      </c>
      <c r="C11" s="40" t="s">
        <v>359</v>
      </c>
      <c r="D11" s="42" t="s">
        <v>106</v>
      </c>
      <c r="E11" s="57" t="s">
        <v>360</v>
      </c>
      <c r="F11" s="57" t="s">
        <v>106</v>
      </c>
      <c r="G11" s="57" t="s">
        <v>361</v>
      </c>
      <c r="H11" s="57" t="s">
        <v>106</v>
      </c>
      <c r="I11" s="57" t="s">
        <v>362</v>
      </c>
      <c r="J11" s="57" t="s">
        <v>58</v>
      </c>
    </row>
    <row r="12" spans="1:10" ht="15.75">
      <c r="A12" s="42"/>
      <c r="B12" s="42" t="s">
        <v>107</v>
      </c>
      <c r="C12" s="40" t="s">
        <v>404</v>
      </c>
      <c r="D12" s="42" t="s">
        <v>107</v>
      </c>
      <c r="E12" s="57" t="s">
        <v>405</v>
      </c>
      <c r="F12" s="57" t="s">
        <v>107</v>
      </c>
      <c r="G12" s="57" t="s">
        <v>406</v>
      </c>
      <c r="H12" s="57" t="s">
        <v>107</v>
      </c>
      <c r="I12" s="57" t="s">
        <v>407</v>
      </c>
      <c r="J12" s="57" t="s">
        <v>58</v>
      </c>
    </row>
    <row r="13" spans="1:10" ht="15.75">
      <c r="A13" s="42"/>
      <c r="B13" s="42" t="s">
        <v>108</v>
      </c>
      <c r="C13" s="40" t="s">
        <v>355</v>
      </c>
      <c r="D13" s="42" t="s">
        <v>108</v>
      </c>
      <c r="E13" s="57" t="s">
        <v>356</v>
      </c>
      <c r="F13" s="57" t="s">
        <v>108</v>
      </c>
      <c r="G13" s="57" t="s">
        <v>357</v>
      </c>
      <c r="H13" s="57" t="s">
        <v>108</v>
      </c>
      <c r="I13" s="57" t="s">
        <v>358</v>
      </c>
      <c r="J13" s="57" t="s">
        <v>58</v>
      </c>
    </row>
    <row r="14" spans="1:10" ht="15.75">
      <c r="A14" s="42"/>
      <c r="B14" s="42" t="s">
        <v>109</v>
      </c>
      <c r="C14" s="40" t="s">
        <v>351</v>
      </c>
      <c r="D14" s="42" t="s">
        <v>109</v>
      </c>
      <c r="E14" s="57" t="s">
        <v>352</v>
      </c>
      <c r="F14" s="57" t="s">
        <v>109</v>
      </c>
      <c r="G14" s="57" t="s">
        <v>353</v>
      </c>
      <c r="H14" s="57" t="s">
        <v>109</v>
      </c>
      <c r="I14" s="57" t="s">
        <v>354</v>
      </c>
      <c r="J14" s="57" t="s">
        <v>58</v>
      </c>
    </row>
    <row r="15" spans="1:10" ht="15.75">
      <c r="A15" s="42"/>
      <c r="B15" s="42" t="s">
        <v>110</v>
      </c>
      <c r="C15" s="40" t="s">
        <v>348</v>
      </c>
      <c r="D15" s="42" t="s">
        <v>110</v>
      </c>
      <c r="E15" s="57" t="s">
        <v>403</v>
      </c>
      <c r="F15" s="57" t="s">
        <v>110</v>
      </c>
      <c r="G15" s="57" t="s">
        <v>349</v>
      </c>
      <c r="H15" s="57" t="s">
        <v>110</v>
      </c>
      <c r="I15" s="57" t="s">
        <v>350</v>
      </c>
      <c r="J15" s="57" t="s">
        <v>58</v>
      </c>
    </row>
    <row r="16" spans="1:10" ht="15.75">
      <c r="A16" s="42"/>
      <c r="B16" s="42" t="s">
        <v>111</v>
      </c>
      <c r="C16" s="40" t="s">
        <v>399</v>
      </c>
      <c r="D16" s="42" t="s">
        <v>111</v>
      </c>
      <c r="E16" s="57" t="s">
        <v>400</v>
      </c>
      <c r="F16" s="57" t="s">
        <v>111</v>
      </c>
      <c r="G16" s="57" t="s">
        <v>401</v>
      </c>
      <c r="H16" s="57" t="s">
        <v>111</v>
      </c>
      <c r="I16" s="57" t="s">
        <v>402</v>
      </c>
      <c r="J16" s="57" t="s">
        <v>58</v>
      </c>
    </row>
    <row r="17" spans="1:10" ht="15.75">
      <c r="A17" s="42"/>
      <c r="B17" s="42" t="s">
        <v>112</v>
      </c>
      <c r="C17" s="40" t="s">
        <v>395</v>
      </c>
      <c r="D17" s="42" t="s">
        <v>112</v>
      </c>
      <c r="E17" s="57" t="s">
        <v>396</v>
      </c>
      <c r="F17" s="57" t="s">
        <v>112</v>
      </c>
      <c r="G17" s="57" t="s">
        <v>397</v>
      </c>
      <c r="H17" s="57" t="s">
        <v>112</v>
      </c>
      <c r="I17" s="57" t="s">
        <v>398</v>
      </c>
      <c r="J17" s="57" t="s">
        <v>58</v>
      </c>
    </row>
    <row r="18" spans="1:10" ht="15.75">
      <c r="A18" s="42"/>
      <c r="B18" s="42" t="s">
        <v>113</v>
      </c>
      <c r="C18" s="40" t="s">
        <v>391</v>
      </c>
      <c r="D18" s="42" t="s">
        <v>113</v>
      </c>
      <c r="E18" s="57" t="s">
        <v>392</v>
      </c>
      <c r="F18" s="57" t="s">
        <v>113</v>
      </c>
      <c r="G18" s="57" t="s">
        <v>393</v>
      </c>
      <c r="H18" s="57" t="s">
        <v>113</v>
      </c>
      <c r="I18" s="57" t="s">
        <v>394</v>
      </c>
      <c r="J18" s="57" t="s">
        <v>58</v>
      </c>
    </row>
    <row r="19" spans="1:10" ht="15.75">
      <c r="A19" s="42"/>
      <c r="B19" s="42" t="s">
        <v>114</v>
      </c>
      <c r="C19" s="40" t="s">
        <v>387</v>
      </c>
      <c r="D19" s="42" t="s">
        <v>114</v>
      </c>
      <c r="E19" s="57" t="s">
        <v>388</v>
      </c>
      <c r="F19" s="57" t="s">
        <v>114</v>
      </c>
      <c r="G19" s="57" t="s">
        <v>389</v>
      </c>
      <c r="H19" s="57" t="s">
        <v>114</v>
      </c>
      <c r="I19" s="57" t="s">
        <v>390</v>
      </c>
      <c r="J19" s="57" t="s">
        <v>58</v>
      </c>
    </row>
    <row r="20" spans="1:10" ht="15.75">
      <c r="A20" s="42"/>
      <c r="B20" s="42" t="s">
        <v>425</v>
      </c>
      <c r="C20" s="40" t="s">
        <v>395</v>
      </c>
      <c r="D20" s="42" t="s">
        <v>425</v>
      </c>
      <c r="E20" s="57" t="s">
        <v>396</v>
      </c>
      <c r="F20" s="57" t="s">
        <v>425</v>
      </c>
      <c r="G20" s="57" t="s">
        <v>397</v>
      </c>
      <c r="H20" s="57" t="s">
        <v>425</v>
      </c>
      <c r="I20" s="57" t="s">
        <v>398</v>
      </c>
      <c r="J20" s="57" t="s">
        <v>58</v>
      </c>
    </row>
    <row r="21" spans="1:10" ht="15.75">
      <c r="A21" s="42"/>
      <c r="B21" s="42" t="s">
        <v>427</v>
      </c>
      <c r="C21" s="40" t="s">
        <v>391</v>
      </c>
      <c r="D21" s="42" t="s">
        <v>427</v>
      </c>
      <c r="E21" s="57" t="s">
        <v>392</v>
      </c>
      <c r="F21" s="57" t="s">
        <v>427</v>
      </c>
      <c r="G21" s="57" t="s">
        <v>393</v>
      </c>
      <c r="H21" s="57" t="s">
        <v>427</v>
      </c>
      <c r="I21" s="57" t="s">
        <v>394</v>
      </c>
      <c r="J21" s="57" t="s">
        <v>58</v>
      </c>
    </row>
    <row r="22" spans="1:10" ht="15.75">
      <c r="A22" s="42"/>
      <c r="B22" s="42" t="s">
        <v>426</v>
      </c>
      <c r="C22" s="40" t="s">
        <v>387</v>
      </c>
      <c r="D22" s="42" t="s">
        <v>426</v>
      </c>
      <c r="E22" s="57" t="s">
        <v>388</v>
      </c>
      <c r="F22" s="57" t="s">
        <v>426</v>
      </c>
      <c r="G22" s="57" t="s">
        <v>389</v>
      </c>
      <c r="H22" s="57" t="s">
        <v>426</v>
      </c>
      <c r="I22" s="57" t="s">
        <v>390</v>
      </c>
      <c r="J22" s="57" t="s">
        <v>58</v>
      </c>
    </row>
    <row r="23" spans="1:4" ht="18.75">
      <c r="A23" s="52"/>
      <c r="B23" s="52"/>
      <c r="C23" s="73"/>
      <c r="D23" s="52"/>
    </row>
    <row r="24" spans="1:4" ht="18.75">
      <c r="A24" s="52"/>
      <c r="B24" s="52"/>
      <c r="C24" s="73"/>
      <c r="D24" s="52"/>
    </row>
    <row r="25" spans="1:4" ht="18.75">
      <c r="A25" s="52"/>
      <c r="B25" s="52"/>
      <c r="C25" s="73"/>
      <c r="D25" s="52"/>
    </row>
    <row r="26" spans="1:4" ht="18.75">
      <c r="A26" s="52"/>
      <c r="B26" s="52"/>
      <c r="C26" s="73"/>
      <c r="D26" s="52"/>
    </row>
    <row r="35" spans="1:4" ht="15.75">
      <c r="A35" s="42"/>
      <c r="B35" s="42"/>
      <c r="C35" s="42"/>
      <c r="D35" s="42"/>
    </row>
    <row r="36" spans="1:4" ht="15.75">
      <c r="A36" s="42"/>
      <c r="B36" s="42"/>
      <c r="C36" s="42"/>
      <c r="D36" s="42"/>
    </row>
    <row r="37" spans="1:4" ht="15.75">
      <c r="A37" s="42"/>
      <c r="B37" s="42"/>
      <c r="C37" s="42"/>
      <c r="D37" s="42"/>
    </row>
    <row r="42" spans="1:4" ht="15.75">
      <c r="A42" s="42"/>
      <c r="B42" s="42"/>
      <c r="C42" s="42"/>
      <c r="D42" s="42"/>
    </row>
    <row r="43" spans="1:4" ht="15.75">
      <c r="A43" s="42"/>
      <c r="B43" s="42"/>
      <c r="C43" s="42"/>
      <c r="D43" s="42"/>
    </row>
    <row r="45" spans="1:4" ht="15.75">
      <c r="A45" s="42"/>
      <c r="B45" s="42"/>
      <c r="C45" s="40"/>
      <c r="D45" s="42"/>
    </row>
    <row r="46" spans="1:4" ht="15.75">
      <c r="A46" s="42"/>
      <c r="B46" s="42"/>
      <c r="C46" s="40"/>
      <c r="D46" s="42"/>
    </row>
    <row r="47" spans="1:4" ht="15.75">
      <c r="A47" s="42"/>
      <c r="B47" s="42"/>
      <c r="C47" s="40"/>
      <c r="D47" s="42"/>
    </row>
    <row r="48" spans="1:4" ht="15.75">
      <c r="A48" s="42"/>
      <c r="B48" s="42"/>
      <c r="C48" s="40"/>
      <c r="D48" s="42"/>
    </row>
    <row r="49" spans="1:4" ht="15.75">
      <c r="A49" s="42"/>
      <c r="B49" s="42"/>
      <c r="C49" s="40"/>
      <c r="D49" s="42"/>
    </row>
    <row r="50" spans="1:4" ht="15.75">
      <c r="A50" s="42"/>
      <c r="B50" s="42"/>
      <c r="C50" s="40"/>
      <c r="D50" s="42"/>
    </row>
    <row r="51" spans="1:4" ht="15.75">
      <c r="A51" s="42"/>
      <c r="B51" s="42"/>
      <c r="C51" s="40"/>
      <c r="D51" s="42"/>
    </row>
    <row r="52" spans="1:4" ht="15.75">
      <c r="A52" s="42"/>
      <c r="B52" s="42"/>
      <c r="C52" s="40"/>
      <c r="D52" s="42"/>
    </row>
    <row r="53" spans="1:4" ht="15.75">
      <c r="A53" s="42"/>
      <c r="B53" s="42"/>
      <c r="C53" s="40"/>
      <c r="D53" s="42"/>
    </row>
    <row r="54" spans="1:4" ht="15.75">
      <c r="A54" s="42"/>
      <c r="B54" s="42"/>
      <c r="C54" s="40"/>
      <c r="D54" s="42"/>
    </row>
    <row r="55" spans="1:4" ht="15.75">
      <c r="A55" s="42"/>
      <c r="B55" s="42"/>
      <c r="C55" s="40"/>
      <c r="D55" s="4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H5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11.50390625" style="0" customWidth="1"/>
    <col min="2" max="2" width="19.50390625" style="0" customWidth="1"/>
    <col min="3" max="3" width="16.50390625" style="2" customWidth="1"/>
    <col min="4" max="4" width="17.75390625" style="2" customWidth="1"/>
    <col min="5" max="5" width="11.50390625" style="0" customWidth="1"/>
    <col min="6" max="6" width="24.375" style="0" customWidth="1"/>
    <col min="7" max="7" width="15.625" style="0" customWidth="1"/>
  </cols>
  <sheetData>
    <row r="1" spans="1:8" s="2" customFormat="1" ht="46.5" customHeight="1">
      <c r="A1" s="64" t="s">
        <v>10</v>
      </c>
      <c r="B1" s="65">
        <v>42089.50347222222</v>
      </c>
      <c r="D1" s="71"/>
      <c r="E1" s="68" t="s">
        <v>23</v>
      </c>
      <c r="F1" s="72"/>
      <c r="G1" s="66" t="s">
        <v>12</v>
      </c>
      <c r="H1" s="2" t="str">
        <f>IF(B2&lt;B3,G1,D4)</f>
        <v>Финиш</v>
      </c>
    </row>
    <row r="2" spans="1:7" s="2" customFormat="1" ht="46.5" customHeight="1">
      <c r="A2" s="64" t="s">
        <v>9</v>
      </c>
      <c r="B2" s="65">
        <v>42089.60763888889</v>
      </c>
      <c r="D2" s="71"/>
      <c r="E2" s="176">
        <f>+B1-B3</f>
        <v>-3.4048777777788928</v>
      </c>
      <c r="F2" s="67">
        <f>IF(главная!AB27=время!G1,,"Успехов!")</f>
        <v>0</v>
      </c>
      <c r="G2" s="71"/>
    </row>
    <row r="3" spans="1:6" s="2" customFormat="1" ht="46.5" customHeight="1">
      <c r="A3" s="68" t="s">
        <v>11</v>
      </c>
      <c r="B3" s="69">
        <f ca="1">NOW()</f>
        <v>42092.90835</v>
      </c>
      <c r="E3" s="176" t="str">
        <f>IF(E2&gt;0,E2," ")</f>
        <v> </v>
      </c>
      <c r="F3" s="2">
        <f>IF(главная!AB27=время!G1,,"Успехов!")</f>
        <v>0</v>
      </c>
    </row>
    <row r="4" spans="1:4" ht="46.5" customHeight="1">
      <c r="A4" s="68" t="s">
        <v>8</v>
      </c>
      <c r="B4" s="69" t="str">
        <f>IF(B3-B1&lt;0,E1,IF((B2-B3)&lt;0,G1,B2-B3))</f>
        <v>Финиш</v>
      </c>
      <c r="C4" s="22"/>
      <c r="D4" s="23"/>
    </row>
    <row r="5" spans="1:4" ht="46.5" customHeight="1">
      <c r="A5" s="70"/>
      <c r="B5" s="69" t="str">
        <f>IF((B2-B3)&lt;0,G1,B2-B3)</f>
        <v>Финиш</v>
      </c>
      <c r="D5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2:AQ39"/>
  <sheetViews>
    <sheetView showGridLines="0" zoomScale="56" zoomScaleNormal="56" zoomScalePageLayoutView="0" workbookViewId="0" topLeftCell="A1">
      <selection activeCell="A1" sqref="A1"/>
    </sheetView>
  </sheetViews>
  <sheetFormatPr defaultColWidth="9.00390625" defaultRowHeight="15.75"/>
  <cols>
    <col min="1" max="1" width="5.25390625" style="0" customWidth="1"/>
    <col min="2" max="2" width="26.50390625" style="0" customWidth="1"/>
    <col min="3" max="3" width="6.50390625" style="0" customWidth="1"/>
    <col min="4" max="4" width="4.875" style="0" customWidth="1"/>
    <col min="5" max="32" width="4.125" style="0" customWidth="1"/>
    <col min="33" max="33" width="7.75390625" style="0" customWidth="1"/>
    <col min="34" max="34" width="13.125" style="0" customWidth="1"/>
    <col min="35" max="35" width="8.375" style="0" customWidth="1"/>
    <col min="36" max="36" width="34.00390625" style="0" customWidth="1"/>
    <col min="42" max="42" width="26.25390625" style="0" customWidth="1"/>
  </cols>
  <sheetData>
    <row r="1" ht="19.5" customHeight="1"/>
    <row r="2" spans="12:21" ht="23.25" customHeight="1">
      <c r="L2" s="44" t="s">
        <v>4</v>
      </c>
      <c r="M2" s="44"/>
      <c r="N2" s="44"/>
      <c r="O2" s="44"/>
      <c r="P2" s="44"/>
      <c r="Q2" s="44"/>
      <c r="R2" s="44"/>
      <c r="S2" s="44"/>
      <c r="T2" s="44"/>
      <c r="U2" s="44"/>
    </row>
    <row r="3" ht="9" customHeight="1"/>
    <row r="4" spans="2:34" s="2" customFormat="1" ht="40.5" customHeight="1">
      <c r="B4" s="11" t="s">
        <v>2</v>
      </c>
      <c r="C4" s="8" t="s">
        <v>477</v>
      </c>
      <c r="D4" s="9" t="s">
        <v>3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2</v>
      </c>
      <c r="S4" s="12">
        <v>2</v>
      </c>
      <c r="T4" s="12">
        <v>2</v>
      </c>
      <c r="U4" s="12">
        <v>2</v>
      </c>
      <c r="V4" s="12">
        <v>2</v>
      </c>
      <c r="W4" s="12">
        <v>3</v>
      </c>
      <c r="X4" s="12">
        <v>3</v>
      </c>
      <c r="Y4" s="12">
        <v>3</v>
      </c>
      <c r="Z4" s="12">
        <v>3</v>
      </c>
      <c r="AA4" s="12">
        <v>4</v>
      </c>
      <c r="AB4" s="12">
        <v>4</v>
      </c>
      <c r="AC4" s="12">
        <v>4</v>
      </c>
      <c r="AD4" s="12">
        <v>5</v>
      </c>
      <c r="AE4" s="12">
        <v>5</v>
      </c>
      <c r="AF4" s="12">
        <v>6</v>
      </c>
      <c r="AG4" s="8" t="s">
        <v>0</v>
      </c>
      <c r="AH4" s="8" t="s">
        <v>1</v>
      </c>
    </row>
    <row r="5" spans="2:35" s="2" customFormat="1" ht="40.5" customHeight="1" thickBot="1">
      <c r="B5" s="83"/>
      <c r="C5" s="5"/>
      <c r="D5" s="5"/>
      <c r="E5" s="13">
        <v>0</v>
      </c>
      <c r="F5" s="13">
        <v>1</v>
      </c>
      <c r="G5" s="13">
        <v>2</v>
      </c>
      <c r="H5" s="13">
        <v>3</v>
      </c>
      <c r="I5" s="13">
        <v>4</v>
      </c>
      <c r="J5" s="13">
        <v>5</v>
      </c>
      <c r="K5" s="13">
        <v>6</v>
      </c>
      <c r="L5" s="13">
        <v>1</v>
      </c>
      <c r="M5" s="13">
        <v>2</v>
      </c>
      <c r="N5" s="13">
        <v>3</v>
      </c>
      <c r="O5" s="13">
        <v>4</v>
      </c>
      <c r="P5" s="13">
        <v>5</v>
      </c>
      <c r="Q5" s="13">
        <v>6</v>
      </c>
      <c r="R5" s="13">
        <v>2</v>
      </c>
      <c r="S5" s="13">
        <v>3</v>
      </c>
      <c r="T5" s="13">
        <v>4</v>
      </c>
      <c r="U5" s="13">
        <v>5</v>
      </c>
      <c r="V5" s="13">
        <v>6</v>
      </c>
      <c r="W5" s="13">
        <v>3</v>
      </c>
      <c r="X5" s="13">
        <v>4</v>
      </c>
      <c r="Y5" s="13">
        <v>5</v>
      </c>
      <c r="Z5" s="13">
        <v>6</v>
      </c>
      <c r="AA5" s="13">
        <v>4</v>
      </c>
      <c r="AB5" s="13">
        <v>5</v>
      </c>
      <c r="AC5" s="13">
        <v>6</v>
      </c>
      <c r="AD5" s="13">
        <v>5</v>
      </c>
      <c r="AE5" s="13">
        <v>6</v>
      </c>
      <c r="AF5" s="13">
        <v>6</v>
      </c>
      <c r="AG5" s="5"/>
      <c r="AH5" s="5"/>
      <c r="AI5" s="49"/>
    </row>
    <row r="6" spans="1:43" s="1" customFormat="1" ht="18.75" customHeight="1">
      <c r="A6" s="1">
        <v>1</v>
      </c>
      <c r="B6" s="4" t="s">
        <v>455</v>
      </c>
      <c r="C6" s="14">
        <v>42</v>
      </c>
      <c r="D6" s="181"/>
      <c r="E6" s="182">
        <v>0</v>
      </c>
      <c r="F6" s="182">
        <v>1</v>
      </c>
      <c r="G6" s="182"/>
      <c r="H6" s="182">
        <v>3</v>
      </c>
      <c r="I6" s="182">
        <v>4</v>
      </c>
      <c r="J6" s="182">
        <v>5</v>
      </c>
      <c r="K6" s="182">
        <v>6</v>
      </c>
      <c r="L6" s="182">
        <v>2</v>
      </c>
      <c r="M6" s="182">
        <v>3</v>
      </c>
      <c r="N6" s="182">
        <v>4</v>
      </c>
      <c r="O6" s="182"/>
      <c r="P6" s="182">
        <v>6</v>
      </c>
      <c r="Q6" s="182">
        <v>7</v>
      </c>
      <c r="R6" s="182">
        <v>4</v>
      </c>
      <c r="S6" s="182">
        <v>5</v>
      </c>
      <c r="T6" s="182">
        <v>6</v>
      </c>
      <c r="U6" s="182">
        <v>7</v>
      </c>
      <c r="V6" s="182">
        <v>8</v>
      </c>
      <c r="W6" s="182">
        <v>0</v>
      </c>
      <c r="X6" s="182">
        <v>0</v>
      </c>
      <c r="Y6" s="182">
        <v>0</v>
      </c>
      <c r="Z6" s="182">
        <v>9</v>
      </c>
      <c r="AA6" s="182">
        <v>8</v>
      </c>
      <c r="AB6" s="182"/>
      <c r="AC6" s="182">
        <v>0</v>
      </c>
      <c r="AD6" s="182"/>
      <c r="AE6" s="182">
        <v>11</v>
      </c>
      <c r="AF6" s="183"/>
      <c r="AG6" s="14">
        <f aca="true" t="shared" si="0" ref="AG6:AG25">SUM(D6:AF6)</f>
        <v>99</v>
      </c>
      <c r="AH6" s="43"/>
      <c r="AI6" s="50"/>
      <c r="AP6" s="84" t="s">
        <v>100</v>
      </c>
      <c r="AQ6" s="174">
        <v>7</v>
      </c>
    </row>
    <row r="7" spans="1:43" s="1" customFormat="1" ht="18.75" customHeight="1">
      <c r="A7" s="1">
        <v>2</v>
      </c>
      <c r="B7" s="39" t="s">
        <v>475</v>
      </c>
      <c r="C7" s="14">
        <v>33</v>
      </c>
      <c r="D7" s="181">
        <v>-1</v>
      </c>
      <c r="E7" s="182"/>
      <c r="F7" s="182">
        <v>1</v>
      </c>
      <c r="G7" s="182">
        <v>2</v>
      </c>
      <c r="H7" s="182">
        <v>3</v>
      </c>
      <c r="I7" s="182"/>
      <c r="J7" s="182">
        <v>5</v>
      </c>
      <c r="K7" s="182"/>
      <c r="L7" s="182">
        <v>-1</v>
      </c>
      <c r="M7" s="182">
        <v>0</v>
      </c>
      <c r="N7" s="182">
        <v>4</v>
      </c>
      <c r="O7" s="182">
        <v>5</v>
      </c>
      <c r="P7" s="182">
        <v>0</v>
      </c>
      <c r="Q7" s="182">
        <v>7</v>
      </c>
      <c r="R7" s="182">
        <v>0</v>
      </c>
      <c r="S7" s="182">
        <v>3</v>
      </c>
      <c r="T7" s="182">
        <v>6</v>
      </c>
      <c r="U7" s="182">
        <v>5</v>
      </c>
      <c r="V7" s="182">
        <v>8</v>
      </c>
      <c r="W7" s="182">
        <v>6</v>
      </c>
      <c r="X7" s="182">
        <v>7</v>
      </c>
      <c r="Y7" s="182">
        <v>8</v>
      </c>
      <c r="Z7" s="182">
        <v>9</v>
      </c>
      <c r="AA7" s="182">
        <v>8</v>
      </c>
      <c r="AB7" s="182"/>
      <c r="AC7" s="182">
        <v>0</v>
      </c>
      <c r="AD7" s="182">
        <v>0</v>
      </c>
      <c r="AE7" s="182"/>
      <c r="AF7" s="182"/>
      <c r="AG7" s="14">
        <f t="shared" si="0"/>
        <v>85</v>
      </c>
      <c r="AH7" s="14"/>
      <c r="AI7" s="50"/>
      <c r="AP7" s="84" t="s">
        <v>446</v>
      </c>
      <c r="AQ7" s="174">
        <v>8</v>
      </c>
    </row>
    <row r="8" spans="1:43" s="1" customFormat="1" ht="18.75" customHeight="1">
      <c r="A8" s="1">
        <v>3</v>
      </c>
      <c r="B8" s="39" t="s">
        <v>474</v>
      </c>
      <c r="C8" s="14">
        <v>33</v>
      </c>
      <c r="D8" s="181"/>
      <c r="E8" s="182"/>
      <c r="F8" s="182">
        <v>1</v>
      </c>
      <c r="G8" s="182">
        <v>0</v>
      </c>
      <c r="H8" s="182">
        <v>3</v>
      </c>
      <c r="I8" s="182">
        <v>4</v>
      </c>
      <c r="J8" s="182">
        <v>5</v>
      </c>
      <c r="K8" s="182">
        <v>6</v>
      </c>
      <c r="L8" s="182">
        <v>0</v>
      </c>
      <c r="M8" s="182">
        <v>3</v>
      </c>
      <c r="N8" s="182"/>
      <c r="O8" s="182">
        <v>5</v>
      </c>
      <c r="P8" s="182"/>
      <c r="Q8" s="182">
        <v>7</v>
      </c>
      <c r="R8" s="182">
        <v>4</v>
      </c>
      <c r="S8" s="182">
        <v>5</v>
      </c>
      <c r="T8" s="182">
        <v>0</v>
      </c>
      <c r="U8" s="182">
        <v>7</v>
      </c>
      <c r="V8" s="182"/>
      <c r="W8" s="182">
        <v>6</v>
      </c>
      <c r="X8" s="182">
        <v>7</v>
      </c>
      <c r="Y8" s="182">
        <v>8</v>
      </c>
      <c r="Z8" s="182">
        <v>0</v>
      </c>
      <c r="AA8" s="182">
        <v>8</v>
      </c>
      <c r="AB8" s="182">
        <v>0</v>
      </c>
      <c r="AC8" s="182">
        <v>0</v>
      </c>
      <c r="AD8" s="182">
        <v>0</v>
      </c>
      <c r="AE8" s="184">
        <v>0</v>
      </c>
      <c r="AF8" s="182">
        <v>0</v>
      </c>
      <c r="AG8" s="14">
        <f t="shared" si="0"/>
        <v>79</v>
      </c>
      <c r="AH8" s="14"/>
      <c r="AI8" s="50"/>
      <c r="AP8" s="84" t="s">
        <v>104</v>
      </c>
      <c r="AQ8" s="174">
        <v>10</v>
      </c>
    </row>
    <row r="9" spans="1:43" s="1" customFormat="1" ht="18.75" customHeight="1">
      <c r="A9" s="1">
        <v>4</v>
      </c>
      <c r="B9" s="39" t="s">
        <v>105</v>
      </c>
      <c r="C9" s="14">
        <v>11</v>
      </c>
      <c r="D9" s="181"/>
      <c r="E9" s="182"/>
      <c r="F9" s="184">
        <v>0</v>
      </c>
      <c r="G9" s="182">
        <v>2</v>
      </c>
      <c r="H9" s="182">
        <v>3</v>
      </c>
      <c r="I9" s="182"/>
      <c r="J9" s="182">
        <v>5</v>
      </c>
      <c r="K9" s="182">
        <v>0</v>
      </c>
      <c r="L9" s="182">
        <v>-1</v>
      </c>
      <c r="M9" s="182">
        <v>3</v>
      </c>
      <c r="N9" s="182">
        <v>0</v>
      </c>
      <c r="O9" s="182"/>
      <c r="P9" s="182">
        <v>0</v>
      </c>
      <c r="Q9" s="182">
        <v>7</v>
      </c>
      <c r="R9" s="182">
        <v>4</v>
      </c>
      <c r="S9" s="182">
        <v>5</v>
      </c>
      <c r="T9" s="182">
        <v>6</v>
      </c>
      <c r="U9" s="182">
        <v>7</v>
      </c>
      <c r="V9" s="182">
        <v>0</v>
      </c>
      <c r="W9" s="182">
        <v>0</v>
      </c>
      <c r="X9" s="182">
        <v>0</v>
      </c>
      <c r="Y9" s="182">
        <v>0</v>
      </c>
      <c r="Z9" s="182"/>
      <c r="AA9" s="182"/>
      <c r="AB9" s="182"/>
      <c r="AC9" s="182">
        <v>0</v>
      </c>
      <c r="AD9" s="182"/>
      <c r="AE9" s="182"/>
      <c r="AF9" s="182">
        <v>0</v>
      </c>
      <c r="AG9" s="14">
        <f t="shared" si="0"/>
        <v>41</v>
      </c>
      <c r="AH9" s="14"/>
      <c r="AI9" s="50"/>
      <c r="AP9" s="84" t="s">
        <v>105</v>
      </c>
      <c r="AQ9" s="174">
        <v>11</v>
      </c>
    </row>
    <row r="10" spans="1:43" s="1" customFormat="1" ht="18.75" customHeight="1">
      <c r="A10" s="1">
        <v>5</v>
      </c>
      <c r="B10" s="39" t="s">
        <v>107</v>
      </c>
      <c r="C10" s="14">
        <v>39</v>
      </c>
      <c r="D10" s="181"/>
      <c r="E10" s="182"/>
      <c r="F10" s="182">
        <v>1</v>
      </c>
      <c r="G10" s="182">
        <v>2</v>
      </c>
      <c r="H10" s="182"/>
      <c r="I10" s="182"/>
      <c r="J10" s="182">
        <v>5</v>
      </c>
      <c r="K10" s="182">
        <v>6</v>
      </c>
      <c r="L10" s="182"/>
      <c r="M10" s="182"/>
      <c r="N10" s="182">
        <v>0</v>
      </c>
      <c r="O10" s="182">
        <v>5</v>
      </c>
      <c r="P10" s="182">
        <v>6</v>
      </c>
      <c r="Q10" s="182"/>
      <c r="R10" s="182">
        <v>4</v>
      </c>
      <c r="S10" s="182"/>
      <c r="T10" s="182">
        <v>0</v>
      </c>
      <c r="U10" s="182">
        <v>7</v>
      </c>
      <c r="V10" s="182">
        <v>0</v>
      </c>
      <c r="W10" s="182"/>
      <c r="X10" s="182">
        <v>0</v>
      </c>
      <c r="Y10" s="182">
        <v>0</v>
      </c>
      <c r="Z10" s="182"/>
      <c r="AA10" s="182">
        <v>0</v>
      </c>
      <c r="AB10" s="182">
        <v>0</v>
      </c>
      <c r="AC10" s="182"/>
      <c r="AD10" s="182"/>
      <c r="AE10" s="182"/>
      <c r="AF10" s="182"/>
      <c r="AG10" s="14">
        <f t="shared" si="0"/>
        <v>36</v>
      </c>
      <c r="AH10" s="14"/>
      <c r="AI10" s="50"/>
      <c r="AP10" s="84" t="s">
        <v>76</v>
      </c>
      <c r="AQ10" s="174">
        <v>12</v>
      </c>
    </row>
    <row r="11" spans="1:43" s="1" customFormat="1" ht="18.75" customHeight="1">
      <c r="A11" s="1">
        <v>6</v>
      </c>
      <c r="B11" s="39" t="s">
        <v>101</v>
      </c>
      <c r="C11" s="14">
        <v>45</v>
      </c>
      <c r="D11" s="181"/>
      <c r="E11" s="182"/>
      <c r="F11" s="182">
        <v>1</v>
      </c>
      <c r="G11" s="182">
        <v>2</v>
      </c>
      <c r="H11" s="182">
        <v>3</v>
      </c>
      <c r="I11" s="182"/>
      <c r="J11" s="182"/>
      <c r="K11" s="182">
        <v>0</v>
      </c>
      <c r="L11" s="182">
        <v>0</v>
      </c>
      <c r="M11" s="182"/>
      <c r="N11" s="182">
        <v>0</v>
      </c>
      <c r="O11" s="182"/>
      <c r="P11" s="182"/>
      <c r="Q11" s="182">
        <v>7</v>
      </c>
      <c r="R11" s="182">
        <v>4</v>
      </c>
      <c r="S11" s="182">
        <v>5</v>
      </c>
      <c r="T11" s="182">
        <v>4</v>
      </c>
      <c r="U11" s="182">
        <v>7</v>
      </c>
      <c r="V11" s="182"/>
      <c r="W11" s="182">
        <v>0</v>
      </c>
      <c r="X11" s="182"/>
      <c r="Y11" s="182"/>
      <c r="Z11" s="182"/>
      <c r="AA11" s="182">
        <v>0</v>
      </c>
      <c r="AB11" s="182"/>
      <c r="AC11" s="182"/>
      <c r="AD11" s="182"/>
      <c r="AE11" s="182"/>
      <c r="AF11" s="182"/>
      <c r="AG11" s="14">
        <f t="shared" si="0"/>
        <v>33</v>
      </c>
      <c r="AH11" s="14"/>
      <c r="AI11" s="50"/>
      <c r="AP11" s="84" t="s">
        <v>106</v>
      </c>
      <c r="AQ11" s="174">
        <v>20</v>
      </c>
    </row>
    <row r="12" spans="1:43" s="1" customFormat="1" ht="18.75" customHeight="1">
      <c r="A12" s="1">
        <v>7</v>
      </c>
      <c r="B12" s="39" t="s">
        <v>111</v>
      </c>
      <c r="C12" s="14">
        <v>46</v>
      </c>
      <c r="D12" s="181">
        <v>-2</v>
      </c>
      <c r="E12" s="182">
        <v>0</v>
      </c>
      <c r="F12" s="182">
        <v>1</v>
      </c>
      <c r="G12" s="182"/>
      <c r="H12" s="182">
        <v>0</v>
      </c>
      <c r="I12" s="182"/>
      <c r="J12" s="182"/>
      <c r="K12" s="182"/>
      <c r="L12" s="182">
        <v>0</v>
      </c>
      <c r="M12" s="182"/>
      <c r="N12" s="182">
        <v>4</v>
      </c>
      <c r="O12" s="182"/>
      <c r="P12" s="182">
        <v>0</v>
      </c>
      <c r="Q12" s="182">
        <v>6</v>
      </c>
      <c r="R12" s="182">
        <v>4</v>
      </c>
      <c r="S12" s="182">
        <v>5</v>
      </c>
      <c r="T12" s="182"/>
      <c r="U12" s="182">
        <v>7</v>
      </c>
      <c r="V12" s="182">
        <v>0</v>
      </c>
      <c r="W12" s="182">
        <v>3</v>
      </c>
      <c r="X12" s="182"/>
      <c r="Y12" s="182"/>
      <c r="Z12" s="182"/>
      <c r="AA12" s="182"/>
      <c r="AB12" s="184">
        <v>0</v>
      </c>
      <c r="AC12" s="182"/>
      <c r="AD12" s="182"/>
      <c r="AE12" s="182">
        <v>0</v>
      </c>
      <c r="AF12" s="182">
        <v>0</v>
      </c>
      <c r="AG12" s="14">
        <f t="shared" si="0"/>
        <v>28</v>
      </c>
      <c r="AH12" s="14"/>
      <c r="AI12" s="50"/>
      <c r="AP12" s="84" t="s">
        <v>469</v>
      </c>
      <c r="AQ12" s="174">
        <v>21</v>
      </c>
    </row>
    <row r="13" spans="1:43" s="1" customFormat="1" ht="18.75" customHeight="1">
      <c r="A13" s="1">
        <v>8</v>
      </c>
      <c r="B13" s="39" t="s">
        <v>106</v>
      </c>
      <c r="C13" s="14">
        <v>20</v>
      </c>
      <c r="D13" s="181"/>
      <c r="E13" s="182"/>
      <c r="F13" s="182">
        <v>1</v>
      </c>
      <c r="G13" s="182">
        <v>0</v>
      </c>
      <c r="H13" s="182">
        <v>3</v>
      </c>
      <c r="I13" s="182">
        <v>0</v>
      </c>
      <c r="J13" s="182">
        <v>5</v>
      </c>
      <c r="K13" s="182"/>
      <c r="L13" s="182">
        <v>0</v>
      </c>
      <c r="M13" s="182">
        <v>3</v>
      </c>
      <c r="N13" s="182">
        <v>0</v>
      </c>
      <c r="O13" s="182"/>
      <c r="P13" s="182"/>
      <c r="Q13" s="182"/>
      <c r="R13" s="182">
        <v>4</v>
      </c>
      <c r="S13" s="182">
        <v>5</v>
      </c>
      <c r="T13" s="182">
        <v>0</v>
      </c>
      <c r="U13" s="182">
        <v>7</v>
      </c>
      <c r="V13" s="182"/>
      <c r="W13" s="182">
        <v>0</v>
      </c>
      <c r="X13" s="182">
        <v>0</v>
      </c>
      <c r="Y13" s="182"/>
      <c r="Z13" s="182"/>
      <c r="AA13" s="182">
        <v>0</v>
      </c>
      <c r="AB13" s="182"/>
      <c r="AC13" s="182"/>
      <c r="AD13" s="182">
        <v>0</v>
      </c>
      <c r="AE13" s="182"/>
      <c r="AF13" s="182">
        <v>0</v>
      </c>
      <c r="AG13" s="14">
        <f t="shared" si="0"/>
        <v>28</v>
      </c>
      <c r="AH13" s="14"/>
      <c r="AI13" s="50"/>
      <c r="AP13" s="84" t="s">
        <v>108</v>
      </c>
      <c r="AQ13" s="174">
        <v>24</v>
      </c>
    </row>
    <row r="14" spans="1:43" s="1" customFormat="1" ht="18.75" customHeight="1">
      <c r="A14" s="1">
        <v>9</v>
      </c>
      <c r="B14" s="39" t="s">
        <v>438</v>
      </c>
      <c r="C14" s="14">
        <v>35</v>
      </c>
      <c r="D14" s="181">
        <v>-1</v>
      </c>
      <c r="E14" s="182">
        <v>10</v>
      </c>
      <c r="F14" s="182">
        <v>1</v>
      </c>
      <c r="G14" s="182">
        <v>2</v>
      </c>
      <c r="H14" s="182">
        <v>3</v>
      </c>
      <c r="I14" s="184">
        <v>0</v>
      </c>
      <c r="J14" s="182">
        <v>5</v>
      </c>
      <c r="K14" s="182"/>
      <c r="L14" s="182"/>
      <c r="M14" s="182"/>
      <c r="N14" s="182">
        <v>0</v>
      </c>
      <c r="O14" s="182">
        <v>0</v>
      </c>
      <c r="P14" s="182"/>
      <c r="Q14" s="182">
        <v>0</v>
      </c>
      <c r="R14" s="182">
        <v>0</v>
      </c>
      <c r="S14" s="184">
        <v>0</v>
      </c>
      <c r="T14" s="182">
        <v>0</v>
      </c>
      <c r="U14" s="182">
        <v>7</v>
      </c>
      <c r="V14" s="182"/>
      <c r="W14" s="182"/>
      <c r="X14" s="182">
        <v>0</v>
      </c>
      <c r="Y14" s="182"/>
      <c r="Z14" s="182">
        <v>0</v>
      </c>
      <c r="AA14" s="182"/>
      <c r="AB14" s="182"/>
      <c r="AC14" s="182"/>
      <c r="AD14" s="182"/>
      <c r="AE14" s="182"/>
      <c r="AF14" s="182">
        <v>0</v>
      </c>
      <c r="AG14" s="14">
        <f t="shared" si="0"/>
        <v>27</v>
      </c>
      <c r="AH14" s="14"/>
      <c r="AI14" s="50"/>
      <c r="AP14" s="84" t="s">
        <v>63</v>
      </c>
      <c r="AQ14" s="174">
        <v>27</v>
      </c>
    </row>
    <row r="15" spans="1:43" s="1" customFormat="1" ht="18.75" customHeight="1">
      <c r="A15" s="1">
        <v>10</v>
      </c>
      <c r="B15" s="39" t="s">
        <v>254</v>
      </c>
      <c r="C15" s="14">
        <v>43</v>
      </c>
      <c r="D15" s="181">
        <v>-1</v>
      </c>
      <c r="E15" s="182"/>
      <c r="F15" s="182">
        <v>1</v>
      </c>
      <c r="G15" s="182"/>
      <c r="H15" s="182">
        <v>3</v>
      </c>
      <c r="I15" s="182">
        <v>4</v>
      </c>
      <c r="J15" s="182">
        <v>0</v>
      </c>
      <c r="K15" s="182"/>
      <c r="L15" s="182">
        <v>2</v>
      </c>
      <c r="M15" s="182">
        <v>-1</v>
      </c>
      <c r="N15" s="182"/>
      <c r="O15" s="182"/>
      <c r="P15" s="182"/>
      <c r="Q15" s="182">
        <v>7</v>
      </c>
      <c r="R15" s="182">
        <v>0</v>
      </c>
      <c r="S15" s="182">
        <v>0</v>
      </c>
      <c r="T15" s="182"/>
      <c r="U15" s="182">
        <v>5</v>
      </c>
      <c r="V15" s="182"/>
      <c r="W15" s="182">
        <v>6</v>
      </c>
      <c r="X15" s="182"/>
      <c r="Y15" s="182">
        <v>0</v>
      </c>
      <c r="Z15" s="182">
        <v>0</v>
      </c>
      <c r="AA15" s="182">
        <v>0</v>
      </c>
      <c r="AB15" s="182"/>
      <c r="AC15" s="182"/>
      <c r="AD15" s="182"/>
      <c r="AE15" s="182">
        <v>0</v>
      </c>
      <c r="AF15" s="182">
        <v>0</v>
      </c>
      <c r="AG15" s="14">
        <f t="shared" si="0"/>
        <v>26</v>
      </c>
      <c r="AH15" s="14"/>
      <c r="AI15" s="50"/>
      <c r="AP15" s="84" t="s">
        <v>112</v>
      </c>
      <c r="AQ15" s="174">
        <v>30</v>
      </c>
    </row>
    <row r="16" spans="1:43" s="1" customFormat="1" ht="18.75" customHeight="1">
      <c r="A16" s="1">
        <v>11</v>
      </c>
      <c r="B16" s="39" t="s">
        <v>76</v>
      </c>
      <c r="C16" s="14">
        <v>12</v>
      </c>
      <c r="D16" s="181"/>
      <c r="E16" s="182">
        <v>0</v>
      </c>
      <c r="F16" s="182">
        <v>1</v>
      </c>
      <c r="G16" s="182">
        <v>0</v>
      </c>
      <c r="H16" s="182">
        <v>3</v>
      </c>
      <c r="I16" s="182"/>
      <c r="J16" s="182">
        <v>0</v>
      </c>
      <c r="K16" s="182">
        <v>0</v>
      </c>
      <c r="L16" s="182">
        <v>2</v>
      </c>
      <c r="M16" s="182">
        <v>0</v>
      </c>
      <c r="N16" s="182">
        <v>0</v>
      </c>
      <c r="O16" s="182"/>
      <c r="P16" s="182"/>
      <c r="Q16" s="182">
        <v>0</v>
      </c>
      <c r="R16" s="182">
        <v>4</v>
      </c>
      <c r="S16" s="182">
        <v>5</v>
      </c>
      <c r="T16" s="182">
        <v>6</v>
      </c>
      <c r="U16" s="182"/>
      <c r="V16" s="182"/>
      <c r="W16" s="182"/>
      <c r="X16" s="182"/>
      <c r="Y16" s="182"/>
      <c r="Z16" s="182"/>
      <c r="AA16" s="182">
        <v>0</v>
      </c>
      <c r="AB16" s="182"/>
      <c r="AC16" s="182"/>
      <c r="AD16" s="182"/>
      <c r="AE16" s="182"/>
      <c r="AF16" s="182"/>
      <c r="AG16" s="14">
        <f t="shared" si="0"/>
        <v>21</v>
      </c>
      <c r="AH16" s="14"/>
      <c r="AI16" s="50"/>
      <c r="AP16" s="84" t="s">
        <v>102</v>
      </c>
      <c r="AQ16" s="174">
        <v>31</v>
      </c>
    </row>
    <row r="17" spans="1:43" s="1" customFormat="1" ht="18.75" customHeight="1">
      <c r="A17" s="1">
        <v>12</v>
      </c>
      <c r="B17" s="39" t="s">
        <v>108</v>
      </c>
      <c r="C17" s="14">
        <v>24</v>
      </c>
      <c r="D17" s="181"/>
      <c r="E17" s="182">
        <v>0</v>
      </c>
      <c r="F17" s="182">
        <v>1</v>
      </c>
      <c r="G17" s="182">
        <v>0</v>
      </c>
      <c r="H17" s="182">
        <v>0</v>
      </c>
      <c r="I17" s="182">
        <v>0</v>
      </c>
      <c r="J17" s="182"/>
      <c r="K17" s="182">
        <v>6</v>
      </c>
      <c r="L17" s="182">
        <v>0</v>
      </c>
      <c r="M17" s="182">
        <v>3</v>
      </c>
      <c r="N17" s="182">
        <v>0</v>
      </c>
      <c r="O17" s="182"/>
      <c r="P17" s="182">
        <v>0</v>
      </c>
      <c r="Q17" s="182"/>
      <c r="R17" s="182">
        <v>4</v>
      </c>
      <c r="S17" s="182">
        <v>5</v>
      </c>
      <c r="T17" s="182"/>
      <c r="U17" s="182"/>
      <c r="V17" s="182"/>
      <c r="W17" s="182">
        <v>0</v>
      </c>
      <c r="X17" s="182"/>
      <c r="Y17" s="182"/>
      <c r="Z17" s="182"/>
      <c r="AA17" s="182"/>
      <c r="AB17" s="182"/>
      <c r="AC17" s="182"/>
      <c r="AD17" s="182"/>
      <c r="AE17" s="182"/>
      <c r="AF17" s="182"/>
      <c r="AG17" s="14">
        <f t="shared" si="0"/>
        <v>19</v>
      </c>
      <c r="AH17" s="14"/>
      <c r="AI17" s="50"/>
      <c r="AP17" s="84" t="s">
        <v>109</v>
      </c>
      <c r="AQ17" s="174">
        <v>33</v>
      </c>
    </row>
    <row r="18" spans="1:43" s="1" customFormat="1" ht="18.75" customHeight="1">
      <c r="A18" s="1">
        <v>13</v>
      </c>
      <c r="B18" s="4" t="s">
        <v>469</v>
      </c>
      <c r="C18" s="43">
        <v>21</v>
      </c>
      <c r="D18" s="181">
        <v>-2</v>
      </c>
      <c r="E18" s="182"/>
      <c r="F18" s="182">
        <v>1</v>
      </c>
      <c r="G18" s="182">
        <v>2</v>
      </c>
      <c r="H18" s="182"/>
      <c r="I18" s="182">
        <v>0</v>
      </c>
      <c r="J18" s="182">
        <v>5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7</v>
      </c>
      <c r="R18" s="182">
        <v>0</v>
      </c>
      <c r="S18" s="182">
        <v>5</v>
      </c>
      <c r="T18" s="182">
        <v>0</v>
      </c>
      <c r="U18" s="182"/>
      <c r="V18" s="182">
        <v>0</v>
      </c>
      <c r="W18" s="182"/>
      <c r="X18" s="182">
        <v>0</v>
      </c>
      <c r="Y18" s="182">
        <v>0</v>
      </c>
      <c r="Z18" s="182">
        <v>0</v>
      </c>
      <c r="AA18" s="183"/>
      <c r="AB18" s="183"/>
      <c r="AC18" s="183"/>
      <c r="AD18" s="183">
        <v>0</v>
      </c>
      <c r="AE18" s="183">
        <v>0</v>
      </c>
      <c r="AF18" s="182"/>
      <c r="AG18" s="43">
        <f t="shared" si="0"/>
        <v>18</v>
      </c>
      <c r="AH18" s="14"/>
      <c r="AI18" s="50"/>
      <c r="AP18" s="84" t="s">
        <v>110</v>
      </c>
      <c r="AQ18" s="174">
        <v>33</v>
      </c>
    </row>
    <row r="19" spans="1:43" s="1" customFormat="1" ht="18.75" customHeight="1">
      <c r="A19" s="1">
        <v>14</v>
      </c>
      <c r="B19" s="39" t="s">
        <v>104</v>
      </c>
      <c r="C19" s="14">
        <v>10</v>
      </c>
      <c r="D19" s="181"/>
      <c r="E19" s="182">
        <v>0</v>
      </c>
      <c r="F19" s="182">
        <v>1</v>
      </c>
      <c r="G19" s="182">
        <v>0</v>
      </c>
      <c r="H19" s="182">
        <v>0</v>
      </c>
      <c r="I19" s="182">
        <v>0</v>
      </c>
      <c r="J19" s="182"/>
      <c r="K19" s="182">
        <v>0</v>
      </c>
      <c r="L19" s="182">
        <v>0</v>
      </c>
      <c r="M19" s="182"/>
      <c r="N19" s="182"/>
      <c r="O19" s="182"/>
      <c r="P19" s="182">
        <v>6</v>
      </c>
      <c r="Q19" s="182">
        <v>0</v>
      </c>
      <c r="R19" s="182">
        <v>4</v>
      </c>
      <c r="S19" s="182">
        <v>3</v>
      </c>
      <c r="T19" s="182">
        <v>0</v>
      </c>
      <c r="U19" s="182">
        <v>7</v>
      </c>
      <c r="V19" s="182">
        <v>0</v>
      </c>
      <c r="W19" s="182">
        <v>-3</v>
      </c>
      <c r="X19" s="182">
        <v>0</v>
      </c>
      <c r="Y19" s="182">
        <v>0</v>
      </c>
      <c r="Z19" s="182"/>
      <c r="AA19" s="182"/>
      <c r="AB19" s="182">
        <v>0</v>
      </c>
      <c r="AC19" s="182"/>
      <c r="AD19" s="184">
        <v>0</v>
      </c>
      <c r="AE19" s="182"/>
      <c r="AF19" s="182"/>
      <c r="AG19" s="14">
        <f t="shared" si="0"/>
        <v>18</v>
      </c>
      <c r="AH19" s="14"/>
      <c r="AI19" s="50"/>
      <c r="AP19" s="84" t="s">
        <v>438</v>
      </c>
      <c r="AQ19" s="174">
        <v>35</v>
      </c>
    </row>
    <row r="20" spans="1:43" s="1" customFormat="1" ht="18.75" customHeight="1">
      <c r="A20" s="1">
        <v>15</v>
      </c>
      <c r="B20" s="39" t="s">
        <v>112</v>
      </c>
      <c r="C20" s="14">
        <v>30</v>
      </c>
      <c r="D20" s="181">
        <v>-1</v>
      </c>
      <c r="E20" s="182">
        <v>0</v>
      </c>
      <c r="F20" s="182">
        <v>1</v>
      </c>
      <c r="G20" s="182">
        <v>2</v>
      </c>
      <c r="H20" s="182">
        <v>3</v>
      </c>
      <c r="I20" s="182">
        <v>0</v>
      </c>
      <c r="J20" s="182">
        <v>5</v>
      </c>
      <c r="K20" s="182">
        <v>6</v>
      </c>
      <c r="L20" s="182">
        <v>0</v>
      </c>
      <c r="M20" s="182">
        <v>-1</v>
      </c>
      <c r="N20" s="182">
        <v>0</v>
      </c>
      <c r="O20" s="182">
        <v>0</v>
      </c>
      <c r="P20" s="182"/>
      <c r="Q20" s="182">
        <v>0</v>
      </c>
      <c r="R20" s="182">
        <v>0</v>
      </c>
      <c r="S20" s="182">
        <v>0</v>
      </c>
      <c r="T20" s="182"/>
      <c r="U20" s="182"/>
      <c r="V20" s="182"/>
      <c r="W20" s="182">
        <v>0</v>
      </c>
      <c r="X20" s="182"/>
      <c r="Y20" s="182"/>
      <c r="Z20" s="182">
        <v>0</v>
      </c>
      <c r="AA20" s="182">
        <v>0</v>
      </c>
      <c r="AB20" s="182">
        <v>0</v>
      </c>
      <c r="AC20" s="182"/>
      <c r="AD20" s="182">
        <v>0</v>
      </c>
      <c r="AE20" s="182"/>
      <c r="AF20" s="182"/>
      <c r="AG20" s="14">
        <f t="shared" si="0"/>
        <v>15</v>
      </c>
      <c r="AH20" s="14"/>
      <c r="AI20" s="50"/>
      <c r="AP20" s="84" t="s">
        <v>113</v>
      </c>
      <c r="AQ20" s="174">
        <v>36</v>
      </c>
    </row>
    <row r="21" spans="1:43" s="1" customFormat="1" ht="18.75" customHeight="1">
      <c r="A21" s="1">
        <v>16</v>
      </c>
      <c r="B21" s="39" t="s">
        <v>100</v>
      </c>
      <c r="C21" s="14">
        <v>7</v>
      </c>
      <c r="D21" s="181"/>
      <c r="E21" s="182"/>
      <c r="F21" s="182">
        <v>1</v>
      </c>
      <c r="G21" s="182">
        <v>2</v>
      </c>
      <c r="H21" s="182"/>
      <c r="I21" s="182">
        <v>0</v>
      </c>
      <c r="J21" s="182">
        <v>5</v>
      </c>
      <c r="K21" s="182"/>
      <c r="L21" s="182">
        <v>0</v>
      </c>
      <c r="M21" s="182">
        <v>0</v>
      </c>
      <c r="N21" s="182"/>
      <c r="O21" s="182">
        <v>0</v>
      </c>
      <c r="P21" s="182">
        <v>0</v>
      </c>
      <c r="Q21" s="182">
        <v>0</v>
      </c>
      <c r="R21" s="182">
        <v>2</v>
      </c>
      <c r="S21" s="182">
        <v>5</v>
      </c>
      <c r="T21" s="182">
        <v>0</v>
      </c>
      <c r="U21" s="182"/>
      <c r="V21" s="182"/>
      <c r="W21" s="184">
        <v>0</v>
      </c>
      <c r="X21" s="182">
        <v>0</v>
      </c>
      <c r="Y21" s="182">
        <v>0</v>
      </c>
      <c r="Z21" s="182">
        <v>0</v>
      </c>
      <c r="AA21" s="182"/>
      <c r="AB21" s="182">
        <v>0</v>
      </c>
      <c r="AC21" s="182"/>
      <c r="AD21" s="182"/>
      <c r="AE21" s="182">
        <v>0</v>
      </c>
      <c r="AF21" s="182"/>
      <c r="AG21" s="14">
        <f t="shared" si="0"/>
        <v>15</v>
      </c>
      <c r="AH21" s="14"/>
      <c r="AI21" s="50"/>
      <c r="AP21" s="84" t="s">
        <v>107</v>
      </c>
      <c r="AQ21" s="174">
        <v>39</v>
      </c>
    </row>
    <row r="22" spans="1:43" s="1" customFormat="1" ht="18.75" customHeight="1">
      <c r="A22" s="1">
        <v>17</v>
      </c>
      <c r="B22" s="39" t="s">
        <v>102</v>
      </c>
      <c r="C22" s="14">
        <v>31</v>
      </c>
      <c r="D22" s="181"/>
      <c r="E22" s="182">
        <v>0</v>
      </c>
      <c r="F22" s="182">
        <v>1</v>
      </c>
      <c r="G22" s="182">
        <v>0</v>
      </c>
      <c r="H22" s="182"/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4</v>
      </c>
      <c r="O22" s="182"/>
      <c r="P22" s="182"/>
      <c r="Q22" s="182"/>
      <c r="R22" s="182">
        <v>4</v>
      </c>
      <c r="S22" s="182">
        <v>5</v>
      </c>
      <c r="T22" s="182">
        <v>0</v>
      </c>
      <c r="U22" s="182"/>
      <c r="V22" s="182"/>
      <c r="W22" s="182">
        <v>0</v>
      </c>
      <c r="X22" s="184">
        <v>0</v>
      </c>
      <c r="Y22" s="182">
        <v>0</v>
      </c>
      <c r="Z22" s="182">
        <v>0</v>
      </c>
      <c r="AA22" s="182">
        <v>0</v>
      </c>
      <c r="AB22" s="182"/>
      <c r="AC22" s="182"/>
      <c r="AD22" s="182">
        <v>0</v>
      </c>
      <c r="AE22" s="182"/>
      <c r="AF22" s="182"/>
      <c r="AG22" s="14">
        <f t="shared" si="0"/>
        <v>14</v>
      </c>
      <c r="AH22" s="14"/>
      <c r="AI22" s="180"/>
      <c r="AP22" s="84" t="s">
        <v>455</v>
      </c>
      <c r="AQ22" s="174">
        <v>42</v>
      </c>
    </row>
    <row r="23" spans="1:43" s="1" customFormat="1" ht="18.75" customHeight="1">
      <c r="A23" s="1">
        <v>18</v>
      </c>
      <c r="B23" s="39" t="s">
        <v>473</v>
      </c>
      <c r="C23" s="14">
        <v>36</v>
      </c>
      <c r="D23" s="181"/>
      <c r="E23" s="182">
        <v>0</v>
      </c>
      <c r="F23" s="182">
        <v>1</v>
      </c>
      <c r="G23" s="182">
        <v>0</v>
      </c>
      <c r="H23" s="182"/>
      <c r="I23" s="182">
        <v>0</v>
      </c>
      <c r="J23" s="182"/>
      <c r="K23" s="182"/>
      <c r="L23" s="182"/>
      <c r="M23" s="182">
        <v>0</v>
      </c>
      <c r="N23" s="182"/>
      <c r="O23" s="182"/>
      <c r="P23" s="182">
        <v>0</v>
      </c>
      <c r="Q23" s="182"/>
      <c r="R23" s="182">
        <v>0</v>
      </c>
      <c r="S23" s="182">
        <v>5</v>
      </c>
      <c r="T23" s="182"/>
      <c r="U23" s="182">
        <v>0</v>
      </c>
      <c r="V23" s="182">
        <v>0</v>
      </c>
      <c r="W23" s="182">
        <v>0</v>
      </c>
      <c r="X23" s="182"/>
      <c r="Y23" s="182"/>
      <c r="Z23" s="182">
        <v>0</v>
      </c>
      <c r="AA23" s="182"/>
      <c r="AB23" s="182"/>
      <c r="AC23" s="182">
        <v>0</v>
      </c>
      <c r="AD23" s="182">
        <v>0</v>
      </c>
      <c r="AE23" s="182"/>
      <c r="AF23" s="182"/>
      <c r="AG23" s="14">
        <f t="shared" si="0"/>
        <v>6</v>
      </c>
      <c r="AH23" s="14"/>
      <c r="AI23" s="180"/>
      <c r="AP23" s="84" t="s">
        <v>103</v>
      </c>
      <c r="AQ23" s="174">
        <v>43</v>
      </c>
    </row>
    <row r="24" spans="1:43" s="1" customFormat="1" ht="18.75" customHeight="1">
      <c r="A24" s="1">
        <v>19</v>
      </c>
      <c r="B24" s="4" t="s">
        <v>446</v>
      </c>
      <c r="C24" s="14">
        <v>8</v>
      </c>
      <c r="D24" s="181"/>
      <c r="E24" s="182">
        <v>0</v>
      </c>
      <c r="F24" s="184">
        <v>0</v>
      </c>
      <c r="G24" s="182">
        <v>0</v>
      </c>
      <c r="H24" s="182"/>
      <c r="I24" s="182">
        <v>0</v>
      </c>
      <c r="J24" s="184">
        <v>0</v>
      </c>
      <c r="K24" s="182">
        <v>0</v>
      </c>
      <c r="L24" s="182">
        <v>0</v>
      </c>
      <c r="M24" s="182">
        <v>-1</v>
      </c>
      <c r="N24" s="182"/>
      <c r="O24" s="182"/>
      <c r="P24" s="182">
        <v>0</v>
      </c>
      <c r="Q24" s="182"/>
      <c r="R24" s="182">
        <v>4</v>
      </c>
      <c r="S24" s="184">
        <v>0</v>
      </c>
      <c r="T24" s="182">
        <v>0</v>
      </c>
      <c r="U24" s="182"/>
      <c r="V24" s="182"/>
      <c r="W24" s="182">
        <v>-3</v>
      </c>
      <c r="X24" s="182"/>
      <c r="Y24" s="182">
        <v>0</v>
      </c>
      <c r="Z24" s="184">
        <v>0</v>
      </c>
      <c r="AA24" s="182">
        <v>0</v>
      </c>
      <c r="AB24" s="182">
        <v>0</v>
      </c>
      <c r="AC24" s="182">
        <v>0</v>
      </c>
      <c r="AD24" s="182"/>
      <c r="AE24" s="182">
        <v>0</v>
      </c>
      <c r="AF24" s="182">
        <v>0</v>
      </c>
      <c r="AG24" s="14">
        <f t="shared" si="0"/>
        <v>0</v>
      </c>
      <c r="AH24" s="14"/>
      <c r="AI24" s="180"/>
      <c r="AP24" s="84" t="s">
        <v>101</v>
      </c>
      <c r="AQ24" s="174">
        <v>45</v>
      </c>
    </row>
    <row r="25" spans="1:43" s="1" customFormat="1" ht="18.75" customHeight="1">
      <c r="A25" s="1">
        <v>20</v>
      </c>
      <c r="B25" s="39" t="s">
        <v>63</v>
      </c>
      <c r="C25" s="14">
        <v>27</v>
      </c>
      <c r="D25" s="181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4">
        <f t="shared" si="0"/>
        <v>0</v>
      </c>
      <c r="AH25" s="14"/>
      <c r="AI25" s="180"/>
      <c r="AP25" s="84" t="s">
        <v>111</v>
      </c>
      <c r="AQ25" s="174">
        <v>46</v>
      </c>
    </row>
    <row r="26" spans="1:36" ht="15.75">
      <c r="A26" s="1">
        <v>21</v>
      </c>
      <c r="B26" s="47"/>
      <c r="C26" s="47"/>
      <c r="D26" s="48">
        <f>+время!B1</f>
        <v>42089.50347222222</v>
      </c>
      <c r="E26" s="47"/>
      <c r="F26" s="48">
        <f>+время!B2</f>
        <v>42089.60763888889</v>
      </c>
      <c r="G26" s="47"/>
      <c r="H26" s="48" t="str">
        <f>+время!B4</f>
        <v>Финиш</v>
      </c>
      <c r="I26" s="47"/>
      <c r="J26" s="47"/>
      <c r="K26" s="48">
        <f>+время!F2</f>
        <v>0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J26" s="16"/>
    </row>
    <row r="27" spans="1:36" s="53" customFormat="1" ht="30.75" customHeight="1">
      <c r="A27" s="1">
        <v>22</v>
      </c>
      <c r="B27" s="63" t="s">
        <v>13</v>
      </c>
      <c r="C27" s="74"/>
      <c r="D27" s="193">
        <f>+D26</f>
        <v>42089.50347222222</v>
      </c>
      <c r="E27" s="193"/>
      <c r="F27" s="193"/>
      <c r="G27" s="193"/>
      <c r="H27" s="194"/>
      <c r="I27" s="57"/>
      <c r="J27" s="57"/>
      <c r="K27" s="57"/>
      <c r="L27" s="195" t="s">
        <v>9</v>
      </c>
      <c r="M27" s="196"/>
      <c r="N27" s="196"/>
      <c r="O27" s="196"/>
      <c r="P27" s="193">
        <f>+F26</f>
        <v>42089.60763888889</v>
      </c>
      <c r="Q27" s="197"/>
      <c r="R27" s="197"/>
      <c r="S27" s="197"/>
      <c r="T27" s="198"/>
      <c r="U27" s="57"/>
      <c r="V27" s="57"/>
      <c r="W27" s="57"/>
      <c r="X27" s="195" t="s">
        <v>8</v>
      </c>
      <c r="Y27" s="196"/>
      <c r="Z27" s="196"/>
      <c r="AA27" s="196"/>
      <c r="AB27" s="199" t="str">
        <f>+H26</f>
        <v>Финиш</v>
      </c>
      <c r="AC27" s="199"/>
      <c r="AD27" s="199"/>
      <c r="AE27" s="199"/>
      <c r="AF27" s="199"/>
      <c r="AG27" s="199"/>
      <c r="AH27" s="177" t="str">
        <f>+время!E3</f>
        <v> </v>
      </c>
      <c r="AJ27" s="58"/>
    </row>
    <row r="28" spans="1:36" s="53" customFormat="1" ht="33" customHeight="1">
      <c r="A28" s="1">
        <v>23</v>
      </c>
      <c r="Z28" s="54"/>
      <c r="AA28" s="54"/>
      <c r="AB28" s="190">
        <f>+K26</f>
        <v>0</v>
      </c>
      <c r="AC28" s="191"/>
      <c r="AD28" s="191"/>
      <c r="AE28" s="191"/>
      <c r="AF28" s="191"/>
      <c r="AG28" s="191"/>
      <c r="AH28" s="192"/>
      <c r="AI28" s="55"/>
      <c r="AJ28" s="56"/>
    </row>
    <row r="29" spans="1:36" s="53" customFormat="1" ht="24" customHeight="1">
      <c r="A29" s="1">
        <v>24</v>
      </c>
      <c r="AH29" s="55"/>
      <c r="AI29" s="55"/>
      <c r="AJ29" s="59"/>
    </row>
    <row r="30" spans="1:36" s="60" customFormat="1" ht="24" customHeight="1">
      <c r="A30" s="1">
        <v>25</v>
      </c>
      <c r="Z30" s="61"/>
      <c r="AH30" s="62"/>
      <c r="AI30" s="62"/>
      <c r="AJ30" s="62"/>
    </row>
    <row r="31" spans="1:36" s="53" customFormat="1" ht="24" customHeight="1">
      <c r="A31" s="1">
        <v>26</v>
      </c>
      <c r="AI31" s="55"/>
      <c r="AJ31" s="55"/>
    </row>
    <row r="32" spans="1:35" ht="24" customHeight="1">
      <c r="A32" s="1">
        <v>27</v>
      </c>
      <c r="AI32" s="4" t="s">
        <v>5</v>
      </c>
    </row>
    <row r="33" spans="1:35" ht="15.75">
      <c r="A33" s="1">
        <v>28</v>
      </c>
      <c r="AI33" s="4" t="s">
        <v>6</v>
      </c>
    </row>
    <row r="34" spans="1:35" ht="15.75">
      <c r="A34" s="1">
        <v>29</v>
      </c>
      <c r="AI34" s="4" t="s">
        <v>7</v>
      </c>
    </row>
    <row r="35" ht="15.75">
      <c r="A35" s="1">
        <v>30</v>
      </c>
    </row>
    <row r="36" ht="15.75">
      <c r="A36" s="1">
        <v>30</v>
      </c>
    </row>
    <row r="37" ht="15.75">
      <c r="A37" s="1">
        <v>30</v>
      </c>
    </row>
    <row r="38" ht="15.75">
      <c r="A38" s="1">
        <v>30</v>
      </c>
    </row>
    <row r="39" ht="15.75">
      <c r="A39" s="1">
        <v>30</v>
      </c>
    </row>
  </sheetData>
  <sheetProtection/>
  <mergeCells count="6">
    <mergeCell ref="AB28:AH28"/>
    <mergeCell ref="D27:H27"/>
    <mergeCell ref="L27:O27"/>
    <mergeCell ref="P27:T27"/>
    <mergeCell ref="X27:AA27"/>
    <mergeCell ref="AB27:AG27"/>
  </mergeCells>
  <conditionalFormatting sqref="AB28 I27:O27 B27:C27 U27:AB27 AH6:AH25">
    <cfRule type="cellIs" priority="5" dxfId="95" operator="equal">
      <formula>0</formula>
    </cfRule>
  </conditionalFormatting>
  <printOptions/>
  <pageMargins left="0.7" right="0.32" top="0.63" bottom="0.75" header="0.3" footer="0.3"/>
  <pageSetup horizontalDpi="600" verticalDpi="600" orientation="landscape" paperSize="9" scale="7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2:AH39"/>
  <sheetViews>
    <sheetView showGridLines="0" zoomScale="60" zoomScaleNormal="60" zoomScalePageLayoutView="0" workbookViewId="0" topLeftCell="A1">
      <selection activeCell="AG35" sqref="AG35"/>
    </sheetView>
  </sheetViews>
  <sheetFormatPr defaultColWidth="9.00390625" defaultRowHeight="15.75"/>
  <cols>
    <col min="1" max="1" width="5.25390625" style="0" customWidth="1"/>
    <col min="2" max="2" width="26.50390625" style="0" customWidth="1"/>
    <col min="3" max="3" width="6.50390625" style="0" customWidth="1"/>
    <col min="4" max="4" width="4.875" style="0" customWidth="1"/>
    <col min="5" max="32" width="4.125" style="0" customWidth="1"/>
    <col min="33" max="33" width="7.75390625" style="0" customWidth="1"/>
    <col min="34" max="34" width="13.125" style="0" customWidth="1"/>
  </cols>
  <sheetData>
    <row r="2" spans="12:21" ht="25.5">
      <c r="L2" s="44" t="s">
        <v>4</v>
      </c>
      <c r="M2" s="44"/>
      <c r="N2" s="44"/>
      <c r="O2" s="44"/>
      <c r="P2" s="44"/>
      <c r="Q2" s="44"/>
      <c r="R2" s="44"/>
      <c r="S2" s="44"/>
      <c r="T2" s="44"/>
      <c r="U2" s="44"/>
    </row>
    <row r="4" spans="1:34" ht="36.75">
      <c r="A4" s="2"/>
      <c r="B4" s="11" t="s">
        <v>2</v>
      </c>
      <c r="C4" s="8" t="s">
        <v>0</v>
      </c>
      <c r="D4" s="9" t="s">
        <v>3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2</v>
      </c>
      <c r="S4" s="12">
        <v>2</v>
      </c>
      <c r="T4" s="12">
        <v>2</v>
      </c>
      <c r="U4" s="12">
        <v>2</v>
      </c>
      <c r="V4" s="12">
        <v>2</v>
      </c>
      <c r="W4" s="12">
        <v>3</v>
      </c>
      <c r="X4" s="12">
        <v>3</v>
      </c>
      <c r="Y4" s="12">
        <v>3</v>
      </c>
      <c r="Z4" s="12">
        <v>3</v>
      </c>
      <c r="AA4" s="12">
        <v>4</v>
      </c>
      <c r="AB4" s="12">
        <v>4</v>
      </c>
      <c r="AC4" s="12">
        <v>4</v>
      </c>
      <c r="AD4" s="12">
        <v>5</v>
      </c>
      <c r="AE4" s="12">
        <v>5</v>
      </c>
      <c r="AF4" s="12">
        <v>6</v>
      </c>
      <c r="AG4" s="8" t="s">
        <v>0</v>
      </c>
      <c r="AH4" s="8" t="s">
        <v>1</v>
      </c>
    </row>
    <row r="5" spans="1:34" ht="19.5" thickBot="1">
      <c r="A5" s="2"/>
      <c r="B5" s="83"/>
      <c r="C5" s="5"/>
      <c r="D5" s="5"/>
      <c r="E5" s="13">
        <v>0</v>
      </c>
      <c r="F5" s="13">
        <v>1</v>
      </c>
      <c r="G5" s="13">
        <v>2</v>
      </c>
      <c r="H5" s="13">
        <v>3</v>
      </c>
      <c r="I5" s="13">
        <v>4</v>
      </c>
      <c r="J5" s="13">
        <v>5</v>
      </c>
      <c r="K5" s="13">
        <v>6</v>
      </c>
      <c r="L5" s="13">
        <v>1</v>
      </c>
      <c r="M5" s="13">
        <v>2</v>
      </c>
      <c r="N5" s="13">
        <v>3</v>
      </c>
      <c r="O5" s="13">
        <v>4</v>
      </c>
      <c r="P5" s="13">
        <v>5</v>
      </c>
      <c r="Q5" s="13">
        <v>6</v>
      </c>
      <c r="R5" s="13">
        <v>2</v>
      </c>
      <c r="S5" s="13">
        <v>3</v>
      </c>
      <c r="T5" s="13">
        <v>4</v>
      </c>
      <c r="U5" s="13">
        <v>5</v>
      </c>
      <c r="V5" s="13">
        <v>6</v>
      </c>
      <c r="W5" s="13">
        <v>3</v>
      </c>
      <c r="X5" s="13">
        <v>4</v>
      </c>
      <c r="Y5" s="13">
        <v>5</v>
      </c>
      <c r="Z5" s="13">
        <v>6</v>
      </c>
      <c r="AA5" s="13">
        <v>4</v>
      </c>
      <c r="AB5" s="13">
        <v>5</v>
      </c>
      <c r="AC5" s="13">
        <v>6</v>
      </c>
      <c r="AD5" s="13">
        <v>5</v>
      </c>
      <c r="AE5" s="13">
        <v>6</v>
      </c>
      <c r="AF5" s="13">
        <v>6</v>
      </c>
      <c r="AG5" s="5"/>
      <c r="AH5" s="5"/>
    </row>
    <row r="6" spans="1:34" ht="18" customHeight="1">
      <c r="A6" s="1">
        <v>1</v>
      </c>
      <c r="B6" s="4" t="s">
        <v>455</v>
      </c>
      <c r="C6" s="14">
        <v>28</v>
      </c>
      <c r="D6" s="181"/>
      <c r="E6" s="182"/>
      <c r="F6" s="182"/>
      <c r="G6" s="182"/>
      <c r="H6" s="182">
        <v>3</v>
      </c>
      <c r="I6" s="182"/>
      <c r="J6" s="182"/>
      <c r="K6" s="182">
        <v>6</v>
      </c>
      <c r="L6" s="182"/>
      <c r="M6" s="182"/>
      <c r="N6" s="182">
        <v>4</v>
      </c>
      <c r="O6" s="182"/>
      <c r="P6" s="182"/>
      <c r="Q6" s="182"/>
      <c r="R6" s="182">
        <v>4</v>
      </c>
      <c r="S6" s="182">
        <v>5</v>
      </c>
      <c r="T6" s="182">
        <v>6</v>
      </c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3"/>
      <c r="AG6" s="14">
        <v>28</v>
      </c>
      <c r="AH6" s="43"/>
    </row>
    <row r="7" spans="1:34" ht="18" customHeight="1">
      <c r="A7" s="1">
        <v>2</v>
      </c>
      <c r="B7" s="39" t="s">
        <v>474</v>
      </c>
      <c r="C7" s="14">
        <v>17</v>
      </c>
      <c r="D7" s="181"/>
      <c r="E7" s="182"/>
      <c r="F7" s="182"/>
      <c r="G7" s="182"/>
      <c r="H7" s="182">
        <v>3</v>
      </c>
      <c r="I7" s="182"/>
      <c r="J7" s="182"/>
      <c r="K7" s="182"/>
      <c r="L7" s="182">
        <v>0</v>
      </c>
      <c r="M7" s="182"/>
      <c r="N7" s="182"/>
      <c r="O7" s="182">
        <v>5</v>
      </c>
      <c r="P7" s="182"/>
      <c r="Q7" s="182"/>
      <c r="R7" s="182">
        <v>4</v>
      </c>
      <c r="S7" s="182">
        <v>5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4">
        <v>17</v>
      </c>
      <c r="AH7" s="14"/>
    </row>
    <row r="8" spans="1:34" ht="18" customHeight="1">
      <c r="A8" s="1">
        <v>3</v>
      </c>
      <c r="B8" s="39" t="s">
        <v>475</v>
      </c>
      <c r="C8" s="14">
        <v>17</v>
      </c>
      <c r="D8" s="181"/>
      <c r="E8" s="182"/>
      <c r="F8" s="182"/>
      <c r="G8" s="182">
        <v>0</v>
      </c>
      <c r="H8" s="182"/>
      <c r="I8" s="182"/>
      <c r="J8" s="182"/>
      <c r="K8" s="182"/>
      <c r="L8" s="182">
        <v>0</v>
      </c>
      <c r="M8" s="182"/>
      <c r="N8" s="182">
        <v>4</v>
      </c>
      <c r="O8" s="182"/>
      <c r="P8" s="182"/>
      <c r="Q8" s="182"/>
      <c r="R8" s="182">
        <v>0</v>
      </c>
      <c r="S8" s="182"/>
      <c r="T8" s="182">
        <v>6</v>
      </c>
      <c r="U8" s="182"/>
      <c r="V8" s="182"/>
      <c r="W8" s="182"/>
      <c r="X8" s="182">
        <v>7</v>
      </c>
      <c r="Y8" s="182"/>
      <c r="Z8" s="182"/>
      <c r="AA8" s="182"/>
      <c r="AB8" s="182"/>
      <c r="AC8" s="182"/>
      <c r="AD8" s="182"/>
      <c r="AE8" s="182"/>
      <c r="AF8" s="182"/>
      <c r="AG8" s="14">
        <v>17</v>
      </c>
      <c r="AH8" s="14"/>
    </row>
    <row r="9" spans="1:34" ht="18" customHeight="1">
      <c r="A9" s="1">
        <v>4</v>
      </c>
      <c r="B9" s="39" t="s">
        <v>105</v>
      </c>
      <c r="C9" s="14">
        <v>7</v>
      </c>
      <c r="D9" s="181"/>
      <c r="E9" s="182"/>
      <c r="F9" s="182"/>
      <c r="G9" s="182">
        <v>2</v>
      </c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>
        <v>5</v>
      </c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4">
        <v>7</v>
      </c>
      <c r="AH9" s="14"/>
    </row>
    <row r="10" spans="1:34" ht="18" customHeight="1">
      <c r="A10" s="1">
        <v>5</v>
      </c>
      <c r="B10" s="39" t="s">
        <v>106</v>
      </c>
      <c r="C10" s="14">
        <v>6</v>
      </c>
      <c r="D10" s="181"/>
      <c r="E10" s="182"/>
      <c r="F10" s="182">
        <v>1</v>
      </c>
      <c r="G10" s="182"/>
      <c r="H10" s="182"/>
      <c r="I10" s="182"/>
      <c r="J10" s="182"/>
      <c r="K10" s="182"/>
      <c r="L10" s="182">
        <v>0</v>
      </c>
      <c r="M10" s="182"/>
      <c r="N10" s="182"/>
      <c r="O10" s="182"/>
      <c r="P10" s="182"/>
      <c r="Q10" s="182"/>
      <c r="R10" s="182">
        <v>0</v>
      </c>
      <c r="S10" s="182">
        <v>5</v>
      </c>
      <c r="T10" s="182">
        <v>0</v>
      </c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4">
        <v>6</v>
      </c>
      <c r="AH10" s="14"/>
    </row>
    <row r="11" spans="1:34" ht="18" customHeight="1">
      <c r="A11" s="1">
        <v>6</v>
      </c>
      <c r="B11" s="39" t="s">
        <v>107</v>
      </c>
      <c r="C11" s="14">
        <v>6</v>
      </c>
      <c r="D11" s="181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>
        <v>6</v>
      </c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4">
        <v>6</v>
      </c>
      <c r="AH11" s="14"/>
    </row>
    <row r="12" spans="1:34" ht="18" customHeight="1">
      <c r="A12" s="1">
        <v>7</v>
      </c>
      <c r="B12" s="4" t="s">
        <v>469</v>
      </c>
      <c r="C12" s="14">
        <v>6</v>
      </c>
      <c r="D12" s="181"/>
      <c r="E12" s="182"/>
      <c r="F12" s="182">
        <v>1</v>
      </c>
      <c r="G12" s="182"/>
      <c r="H12" s="182"/>
      <c r="I12" s="182">
        <v>0</v>
      </c>
      <c r="J12" s="182">
        <v>5</v>
      </c>
      <c r="K12" s="182"/>
      <c r="L12" s="182"/>
      <c r="M12" s="182"/>
      <c r="N12" s="182"/>
      <c r="O12" s="182"/>
      <c r="P12" s="182"/>
      <c r="Q12" s="182"/>
      <c r="R12" s="182">
        <v>0</v>
      </c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4">
        <v>6</v>
      </c>
      <c r="AH12" s="14"/>
    </row>
    <row r="13" spans="1:34" ht="18" customHeight="1">
      <c r="A13" s="1">
        <v>8</v>
      </c>
      <c r="B13" s="39" t="s">
        <v>438</v>
      </c>
      <c r="C13" s="14">
        <v>6</v>
      </c>
      <c r="D13" s="181"/>
      <c r="E13" s="182"/>
      <c r="F13" s="182">
        <v>1</v>
      </c>
      <c r="G13" s="182"/>
      <c r="H13" s="182"/>
      <c r="I13" s="182"/>
      <c r="J13" s="182">
        <v>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4">
        <v>6</v>
      </c>
      <c r="AH13" s="14"/>
    </row>
    <row r="14" spans="1:34" ht="18" customHeight="1">
      <c r="A14" s="1">
        <v>9</v>
      </c>
      <c r="B14" s="39" t="s">
        <v>76</v>
      </c>
      <c r="C14" s="14">
        <v>5</v>
      </c>
      <c r="D14" s="181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>
        <v>5</v>
      </c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4">
        <v>5</v>
      </c>
      <c r="AH14" s="14"/>
    </row>
    <row r="15" spans="1:34" ht="18" customHeight="1">
      <c r="A15" s="1">
        <v>10</v>
      </c>
      <c r="B15" s="39" t="s">
        <v>108</v>
      </c>
      <c r="C15" s="14">
        <v>4</v>
      </c>
      <c r="D15" s="181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>
        <v>4</v>
      </c>
      <c r="S15" s="182"/>
      <c r="T15" s="182"/>
      <c r="U15" s="182"/>
      <c r="V15" s="182"/>
      <c r="W15" s="182">
        <v>0</v>
      </c>
      <c r="X15" s="182"/>
      <c r="Y15" s="182"/>
      <c r="Z15" s="182"/>
      <c r="AA15" s="182"/>
      <c r="AB15" s="182"/>
      <c r="AC15" s="182"/>
      <c r="AD15" s="182"/>
      <c r="AE15" s="182"/>
      <c r="AF15" s="182"/>
      <c r="AG15" s="14">
        <v>4</v>
      </c>
      <c r="AH15" s="14"/>
    </row>
    <row r="16" spans="1:34" ht="18" customHeight="1">
      <c r="A16" s="1">
        <v>11</v>
      </c>
      <c r="B16" s="39" t="s">
        <v>254</v>
      </c>
      <c r="C16" s="14">
        <v>3</v>
      </c>
      <c r="D16" s="181">
        <v>-1</v>
      </c>
      <c r="E16" s="182"/>
      <c r="F16" s="182"/>
      <c r="G16" s="182"/>
      <c r="H16" s="182"/>
      <c r="I16" s="182">
        <v>4</v>
      </c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>
        <v>0</v>
      </c>
      <c r="V16" s="182"/>
      <c r="W16" s="182"/>
      <c r="X16" s="182"/>
      <c r="Y16" s="182"/>
      <c r="Z16" s="182"/>
      <c r="AA16" s="182">
        <v>0</v>
      </c>
      <c r="AB16" s="182"/>
      <c r="AC16" s="182"/>
      <c r="AD16" s="182"/>
      <c r="AE16" s="182"/>
      <c r="AF16" s="182"/>
      <c r="AG16" s="14">
        <v>3</v>
      </c>
      <c r="AH16" s="14"/>
    </row>
    <row r="17" spans="1:34" ht="18" customHeight="1">
      <c r="A17" s="1">
        <v>12</v>
      </c>
      <c r="B17" s="39" t="s">
        <v>100</v>
      </c>
      <c r="C17" s="14">
        <v>1</v>
      </c>
      <c r="D17" s="181"/>
      <c r="E17" s="182"/>
      <c r="F17" s="182">
        <v>1</v>
      </c>
      <c r="G17" s="182"/>
      <c r="H17" s="182"/>
      <c r="I17" s="182"/>
      <c r="J17" s="182"/>
      <c r="K17" s="182"/>
      <c r="L17" s="182">
        <v>0</v>
      </c>
      <c r="M17" s="182">
        <v>0</v>
      </c>
      <c r="N17" s="182"/>
      <c r="O17" s="182"/>
      <c r="P17" s="182"/>
      <c r="Q17" s="182"/>
      <c r="R17" s="182"/>
      <c r="S17" s="182"/>
      <c r="T17" s="182">
        <v>0</v>
      </c>
      <c r="U17" s="182"/>
      <c r="V17" s="182"/>
      <c r="W17" s="182"/>
      <c r="X17" s="182"/>
      <c r="Y17" s="182">
        <v>0</v>
      </c>
      <c r="Z17" s="182"/>
      <c r="AA17" s="182"/>
      <c r="AB17" s="182"/>
      <c r="AC17" s="182"/>
      <c r="AD17" s="182"/>
      <c r="AE17" s="182"/>
      <c r="AF17" s="182"/>
      <c r="AG17" s="14">
        <v>1</v>
      </c>
      <c r="AH17" s="14"/>
    </row>
    <row r="18" spans="1:34" ht="18" customHeight="1">
      <c r="A18" s="1">
        <v>13</v>
      </c>
      <c r="B18" s="39" t="s">
        <v>112</v>
      </c>
      <c r="C18" s="43">
        <v>1</v>
      </c>
      <c r="D18" s="181"/>
      <c r="E18" s="182">
        <v>0</v>
      </c>
      <c r="F18" s="182">
        <v>1</v>
      </c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3"/>
      <c r="AB18" s="183"/>
      <c r="AC18" s="183"/>
      <c r="AD18" s="183"/>
      <c r="AE18" s="183"/>
      <c r="AF18" s="182"/>
      <c r="AG18" s="43">
        <v>1</v>
      </c>
      <c r="AH18" s="14"/>
    </row>
    <row r="19" spans="1:34" ht="18" customHeight="1">
      <c r="A19" s="1">
        <v>14</v>
      </c>
      <c r="B19" s="4" t="s">
        <v>446</v>
      </c>
      <c r="C19" s="14">
        <v>0</v>
      </c>
      <c r="D19" s="181"/>
      <c r="E19" s="182"/>
      <c r="F19" s="182">
        <v>0</v>
      </c>
      <c r="G19" s="182"/>
      <c r="H19" s="182"/>
      <c r="I19" s="182"/>
      <c r="J19" s="182"/>
      <c r="K19" s="182"/>
      <c r="L19" s="182">
        <v>0</v>
      </c>
      <c r="M19" s="182">
        <v>0</v>
      </c>
      <c r="N19" s="182"/>
      <c r="O19" s="182"/>
      <c r="P19" s="182"/>
      <c r="Q19" s="182"/>
      <c r="R19" s="182"/>
      <c r="S19" s="182">
        <v>0</v>
      </c>
      <c r="T19" s="182">
        <v>0</v>
      </c>
      <c r="U19" s="182"/>
      <c r="V19" s="182"/>
      <c r="W19" s="182">
        <v>0</v>
      </c>
      <c r="X19" s="182"/>
      <c r="Y19" s="182"/>
      <c r="Z19" s="182"/>
      <c r="AA19" s="182"/>
      <c r="AB19" s="182"/>
      <c r="AC19" s="182"/>
      <c r="AD19" s="182"/>
      <c r="AE19" s="182"/>
      <c r="AF19" s="182"/>
      <c r="AG19" s="14">
        <v>0</v>
      </c>
      <c r="AH19" s="14"/>
    </row>
    <row r="20" spans="1:34" ht="18" customHeight="1">
      <c r="A20" s="1">
        <v>15</v>
      </c>
      <c r="B20" s="39" t="s">
        <v>104</v>
      </c>
      <c r="C20" s="14">
        <v>0</v>
      </c>
      <c r="D20" s="181"/>
      <c r="E20" s="182"/>
      <c r="F20" s="182"/>
      <c r="G20" s="182"/>
      <c r="H20" s="182"/>
      <c r="I20" s="182"/>
      <c r="J20" s="182"/>
      <c r="K20" s="182">
        <v>0</v>
      </c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>
        <v>0</v>
      </c>
      <c r="X20" s="182"/>
      <c r="Y20" s="182"/>
      <c r="Z20" s="182"/>
      <c r="AA20" s="182"/>
      <c r="AB20" s="182">
        <v>0</v>
      </c>
      <c r="AC20" s="182"/>
      <c r="AD20" s="182"/>
      <c r="AE20" s="182"/>
      <c r="AF20" s="182"/>
      <c r="AG20" s="14">
        <v>0</v>
      </c>
      <c r="AH20" s="14"/>
    </row>
    <row r="21" spans="1:34" ht="18" customHeight="1">
      <c r="A21" s="1">
        <v>16</v>
      </c>
      <c r="B21" s="39" t="s">
        <v>63</v>
      </c>
      <c r="C21" s="14">
        <v>0</v>
      </c>
      <c r="D21" s="181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4">
        <v>0</v>
      </c>
      <c r="AH21" s="14"/>
    </row>
    <row r="22" spans="1:34" ht="18" customHeight="1">
      <c r="A22" s="1">
        <v>17</v>
      </c>
      <c r="B22" s="39" t="s">
        <v>102</v>
      </c>
      <c r="C22" s="14">
        <v>0</v>
      </c>
      <c r="D22" s="181"/>
      <c r="E22" s="182">
        <v>0</v>
      </c>
      <c r="F22" s="182">
        <v>0</v>
      </c>
      <c r="G22" s="182">
        <v>0</v>
      </c>
      <c r="H22" s="182"/>
      <c r="I22" s="182"/>
      <c r="J22" s="182"/>
      <c r="K22" s="182"/>
      <c r="L22" s="182">
        <v>0</v>
      </c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4">
        <v>0</v>
      </c>
      <c r="AH22" s="14"/>
    </row>
    <row r="23" spans="1:34" ht="18" customHeight="1">
      <c r="A23" s="1">
        <v>18</v>
      </c>
      <c r="B23" s="39" t="s">
        <v>473</v>
      </c>
      <c r="C23" s="14">
        <v>0</v>
      </c>
      <c r="D23" s="181"/>
      <c r="E23" s="182"/>
      <c r="F23" s="182">
        <v>0</v>
      </c>
      <c r="G23" s="182"/>
      <c r="H23" s="182"/>
      <c r="I23" s="182"/>
      <c r="J23" s="182"/>
      <c r="K23" s="182"/>
      <c r="L23" s="182"/>
      <c r="M23" s="182"/>
      <c r="N23" s="182"/>
      <c r="O23" s="182"/>
      <c r="P23" s="182">
        <v>0</v>
      </c>
      <c r="Q23" s="182"/>
      <c r="R23" s="182"/>
      <c r="S23" s="182"/>
      <c r="T23" s="182"/>
      <c r="U23" s="182"/>
      <c r="V23" s="182">
        <v>0</v>
      </c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4">
        <v>0</v>
      </c>
      <c r="AH23" s="14"/>
    </row>
    <row r="24" spans="1:34" ht="18" customHeight="1">
      <c r="A24" s="1">
        <v>19</v>
      </c>
      <c r="B24" s="39" t="s">
        <v>101</v>
      </c>
      <c r="C24" s="14">
        <v>0</v>
      </c>
      <c r="D24" s="181"/>
      <c r="E24" s="182"/>
      <c r="F24" s="182">
        <v>0</v>
      </c>
      <c r="G24" s="182"/>
      <c r="H24" s="182"/>
      <c r="I24" s="182"/>
      <c r="J24" s="182"/>
      <c r="K24" s="182"/>
      <c r="L24" s="182">
        <v>0</v>
      </c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4">
        <v>0</v>
      </c>
      <c r="AH24" s="14"/>
    </row>
    <row r="25" spans="1:34" ht="18" customHeight="1">
      <c r="A25" s="1">
        <v>20</v>
      </c>
      <c r="B25" s="39" t="s">
        <v>111</v>
      </c>
      <c r="C25" s="14">
        <v>-1</v>
      </c>
      <c r="D25" s="181">
        <v>-1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>
        <v>0</v>
      </c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4">
        <v>-1</v>
      </c>
      <c r="AH25" s="14"/>
    </row>
    <row r="26" spans="1:34" ht="15.75">
      <c r="A26" s="1">
        <v>21</v>
      </c>
      <c r="B26" s="47"/>
      <c r="C26" s="47"/>
      <c r="D26" s="48">
        <v>42089.50347222222</v>
      </c>
      <c r="E26" s="47"/>
      <c r="F26" s="48">
        <v>42089.60763888889</v>
      </c>
      <c r="G26" s="47"/>
      <c r="H26" s="48">
        <v>0.08142488425801275</v>
      </c>
      <c r="I26" s="47"/>
      <c r="J26" s="47"/>
      <c r="K26" s="48" t="s">
        <v>445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4" ht="33">
      <c r="A27" s="1">
        <v>22</v>
      </c>
      <c r="B27" s="178" t="s">
        <v>13</v>
      </c>
      <c r="C27" s="179"/>
      <c r="D27" s="193">
        <v>42089.50347222222</v>
      </c>
      <c r="E27" s="193"/>
      <c r="F27" s="193"/>
      <c r="G27" s="193"/>
      <c r="H27" s="194"/>
      <c r="I27" s="57"/>
      <c r="J27" s="57"/>
      <c r="K27" s="57"/>
      <c r="L27" s="195" t="s">
        <v>9</v>
      </c>
      <c r="M27" s="196"/>
      <c r="N27" s="196"/>
      <c r="O27" s="196"/>
      <c r="P27" s="193">
        <v>42089.60763888889</v>
      </c>
      <c r="Q27" s="197"/>
      <c r="R27" s="197"/>
      <c r="S27" s="197"/>
      <c r="T27" s="198"/>
      <c r="U27" s="57"/>
      <c r="V27" s="57"/>
      <c r="W27" s="57"/>
      <c r="X27" s="195" t="s">
        <v>8</v>
      </c>
      <c r="Y27" s="196"/>
      <c r="Z27" s="196"/>
      <c r="AA27" s="196"/>
      <c r="AB27" s="199">
        <v>0.08142488425801275</v>
      </c>
      <c r="AC27" s="199"/>
      <c r="AD27" s="199"/>
      <c r="AE27" s="199"/>
      <c r="AF27" s="199"/>
      <c r="AG27" s="199"/>
      <c r="AH27" s="177" t="s">
        <v>476</v>
      </c>
    </row>
    <row r="28" spans="1:34" ht="33">
      <c r="A28" s="1">
        <v>23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4"/>
      <c r="AA28" s="54"/>
      <c r="AB28" s="190" t="s">
        <v>445</v>
      </c>
      <c r="AC28" s="191"/>
      <c r="AD28" s="191"/>
      <c r="AE28" s="191"/>
      <c r="AF28" s="191"/>
      <c r="AG28" s="191"/>
      <c r="AH28" s="192"/>
    </row>
    <row r="29" spans="1:34" ht="15.75">
      <c r="A29" s="1">
        <v>24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5"/>
    </row>
    <row r="30" spans="1:34" ht="15.75">
      <c r="A30" s="1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  <c r="AA30" s="60"/>
      <c r="AB30" s="60"/>
      <c r="AC30" s="60"/>
      <c r="AD30" s="60"/>
      <c r="AE30" s="60"/>
      <c r="AF30" s="60"/>
      <c r="AG30" s="60"/>
      <c r="AH30" s="62"/>
    </row>
    <row r="31" spans="1:34" ht="15.75">
      <c r="A31" s="1">
        <v>26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ht="15.75">
      <c r="A32" s="1">
        <v>27</v>
      </c>
    </row>
    <row r="33" ht="15.75">
      <c r="A33" s="1">
        <v>28</v>
      </c>
    </row>
    <row r="34" ht="15.75">
      <c r="A34" s="1">
        <v>29</v>
      </c>
    </row>
    <row r="35" ht="15.75">
      <c r="A35" s="1">
        <v>30</v>
      </c>
    </row>
    <row r="36" ht="15.75">
      <c r="A36" s="1">
        <v>30</v>
      </c>
    </row>
    <row r="37" ht="15.75">
      <c r="A37" s="1">
        <v>30</v>
      </c>
    </row>
    <row r="38" ht="15.75">
      <c r="A38" s="1">
        <v>30</v>
      </c>
    </row>
    <row r="39" ht="15.75">
      <c r="A39" s="1">
        <v>30</v>
      </c>
    </row>
  </sheetData>
  <sheetProtection sheet="1" objects="1" scenarios="1"/>
  <mergeCells count="6">
    <mergeCell ref="AB28:AH28"/>
    <mergeCell ref="D27:H27"/>
    <mergeCell ref="L27:O27"/>
    <mergeCell ref="P27:T27"/>
    <mergeCell ref="X27:AA27"/>
    <mergeCell ref="AB27:AG27"/>
  </mergeCells>
  <conditionalFormatting sqref="AB28 I27:O27 B27:C27 U27:AB27 AH6:AH25">
    <cfRule type="cellIs" priority="1" dxfId="95" operator="equal">
      <formula>0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2:AH39"/>
  <sheetViews>
    <sheetView showGridLines="0" zoomScale="60" zoomScaleNormal="60" zoomScalePageLayoutView="0" workbookViewId="0" topLeftCell="A1">
      <selection activeCell="A1" sqref="A1"/>
    </sheetView>
  </sheetViews>
  <sheetFormatPr defaultColWidth="9.00390625" defaultRowHeight="15.75"/>
  <cols>
    <col min="1" max="1" width="5.25390625" style="0" customWidth="1"/>
    <col min="2" max="2" width="26.50390625" style="0" customWidth="1"/>
    <col min="3" max="3" width="6.50390625" style="0" customWidth="1"/>
    <col min="4" max="4" width="4.875" style="0" customWidth="1"/>
    <col min="5" max="32" width="4.125" style="0" customWidth="1"/>
    <col min="33" max="33" width="7.75390625" style="0" customWidth="1"/>
    <col min="34" max="34" width="13.125" style="0" customWidth="1"/>
  </cols>
  <sheetData>
    <row r="2" spans="12:21" ht="25.5">
      <c r="L2" s="44" t="s">
        <v>4</v>
      </c>
      <c r="M2" s="44"/>
      <c r="N2" s="44"/>
      <c r="O2" s="44"/>
      <c r="P2" s="44"/>
      <c r="Q2" s="44"/>
      <c r="R2" s="44"/>
      <c r="S2" s="44"/>
      <c r="T2" s="44"/>
      <c r="U2" s="44"/>
    </row>
    <row r="4" spans="1:34" ht="36.75">
      <c r="A4" s="2"/>
      <c r="B4" s="11" t="s">
        <v>2</v>
      </c>
      <c r="C4" s="8" t="s">
        <v>0</v>
      </c>
      <c r="D4" s="9" t="s">
        <v>3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2</v>
      </c>
      <c r="S4" s="12">
        <v>2</v>
      </c>
      <c r="T4" s="12">
        <v>2</v>
      </c>
      <c r="U4" s="12">
        <v>2</v>
      </c>
      <c r="V4" s="12">
        <v>2</v>
      </c>
      <c r="W4" s="12">
        <v>3</v>
      </c>
      <c r="X4" s="12">
        <v>3</v>
      </c>
      <c r="Y4" s="12">
        <v>3</v>
      </c>
      <c r="Z4" s="12">
        <v>3</v>
      </c>
      <c r="AA4" s="12">
        <v>4</v>
      </c>
      <c r="AB4" s="12">
        <v>4</v>
      </c>
      <c r="AC4" s="12">
        <v>4</v>
      </c>
      <c r="AD4" s="12">
        <v>5</v>
      </c>
      <c r="AE4" s="12">
        <v>5</v>
      </c>
      <c r="AF4" s="12">
        <v>6</v>
      </c>
      <c r="AG4" s="8" t="s">
        <v>0</v>
      </c>
      <c r="AH4" s="8" t="s">
        <v>1</v>
      </c>
    </row>
    <row r="5" spans="1:34" ht="19.5" thickBot="1">
      <c r="A5" s="2"/>
      <c r="B5" s="83"/>
      <c r="C5" s="5"/>
      <c r="D5" s="5"/>
      <c r="E5" s="13">
        <v>0</v>
      </c>
      <c r="F5" s="13">
        <v>1</v>
      </c>
      <c r="G5" s="13">
        <v>2</v>
      </c>
      <c r="H5" s="13">
        <v>3</v>
      </c>
      <c r="I5" s="13">
        <v>4</v>
      </c>
      <c r="J5" s="13">
        <v>5</v>
      </c>
      <c r="K5" s="13">
        <v>6</v>
      </c>
      <c r="L5" s="13">
        <v>1</v>
      </c>
      <c r="M5" s="13">
        <v>2</v>
      </c>
      <c r="N5" s="13">
        <v>3</v>
      </c>
      <c r="O5" s="13">
        <v>4</v>
      </c>
      <c r="P5" s="13">
        <v>5</v>
      </c>
      <c r="Q5" s="13">
        <v>6</v>
      </c>
      <c r="R5" s="13">
        <v>2</v>
      </c>
      <c r="S5" s="13">
        <v>3</v>
      </c>
      <c r="T5" s="13">
        <v>4</v>
      </c>
      <c r="U5" s="13">
        <v>5</v>
      </c>
      <c r="V5" s="13">
        <v>6</v>
      </c>
      <c r="W5" s="13">
        <v>3</v>
      </c>
      <c r="X5" s="13">
        <v>4</v>
      </c>
      <c r="Y5" s="13">
        <v>5</v>
      </c>
      <c r="Z5" s="13">
        <v>6</v>
      </c>
      <c r="AA5" s="13">
        <v>4</v>
      </c>
      <c r="AB5" s="13">
        <v>5</v>
      </c>
      <c r="AC5" s="13">
        <v>6</v>
      </c>
      <c r="AD5" s="13">
        <v>5</v>
      </c>
      <c r="AE5" s="13">
        <v>6</v>
      </c>
      <c r="AF5" s="13">
        <v>6</v>
      </c>
      <c r="AG5" s="5"/>
      <c r="AH5" s="5"/>
    </row>
    <row r="6" spans="1:34" ht="18.75" customHeight="1">
      <c r="A6" s="1">
        <v>1</v>
      </c>
      <c r="B6" s="4" t="s">
        <v>455</v>
      </c>
      <c r="C6" s="14">
        <v>51</v>
      </c>
      <c r="D6" s="181"/>
      <c r="E6" s="182"/>
      <c r="F6" s="182">
        <v>1</v>
      </c>
      <c r="G6" s="182"/>
      <c r="H6" s="182">
        <v>3</v>
      </c>
      <c r="I6" s="182"/>
      <c r="J6" s="182">
        <v>5</v>
      </c>
      <c r="K6" s="182">
        <v>6</v>
      </c>
      <c r="L6" s="182"/>
      <c r="M6" s="182">
        <v>3</v>
      </c>
      <c r="N6" s="182">
        <v>4</v>
      </c>
      <c r="O6" s="182"/>
      <c r="P6" s="182"/>
      <c r="Q6" s="182">
        <v>7</v>
      </c>
      <c r="R6" s="182">
        <v>4</v>
      </c>
      <c r="S6" s="182">
        <v>5</v>
      </c>
      <c r="T6" s="182">
        <v>6</v>
      </c>
      <c r="U6" s="182">
        <v>7</v>
      </c>
      <c r="V6" s="182"/>
      <c r="W6" s="182">
        <v>0</v>
      </c>
      <c r="X6" s="182"/>
      <c r="Y6" s="182"/>
      <c r="Z6" s="182"/>
      <c r="AA6" s="182"/>
      <c r="AB6" s="182"/>
      <c r="AC6" s="182"/>
      <c r="AD6" s="182"/>
      <c r="AE6" s="182"/>
      <c r="AF6" s="183"/>
      <c r="AG6" s="14">
        <v>51</v>
      </c>
      <c r="AH6" s="43"/>
    </row>
    <row r="7" spans="1:34" ht="18.75" customHeight="1">
      <c r="A7" s="1">
        <v>2</v>
      </c>
      <c r="B7" s="39" t="s">
        <v>475</v>
      </c>
      <c r="C7" s="14">
        <v>33</v>
      </c>
      <c r="D7" s="181"/>
      <c r="E7" s="182"/>
      <c r="F7" s="182">
        <v>1</v>
      </c>
      <c r="G7" s="182">
        <v>0</v>
      </c>
      <c r="H7" s="182"/>
      <c r="I7" s="182"/>
      <c r="J7" s="182"/>
      <c r="K7" s="182"/>
      <c r="L7" s="182">
        <v>0</v>
      </c>
      <c r="M7" s="182">
        <v>0</v>
      </c>
      <c r="N7" s="182">
        <v>4</v>
      </c>
      <c r="O7" s="182"/>
      <c r="P7" s="182">
        <v>0</v>
      </c>
      <c r="Q7" s="182"/>
      <c r="R7" s="182">
        <v>0</v>
      </c>
      <c r="S7" s="182"/>
      <c r="T7" s="182">
        <v>6</v>
      </c>
      <c r="U7" s="182">
        <v>0</v>
      </c>
      <c r="V7" s="182"/>
      <c r="W7" s="182">
        <v>6</v>
      </c>
      <c r="X7" s="182">
        <v>7</v>
      </c>
      <c r="Y7" s="182"/>
      <c r="Z7" s="182">
        <v>9</v>
      </c>
      <c r="AA7" s="182"/>
      <c r="AB7" s="182"/>
      <c r="AC7" s="182"/>
      <c r="AD7" s="182"/>
      <c r="AE7" s="182"/>
      <c r="AF7" s="182"/>
      <c r="AG7" s="14">
        <v>33</v>
      </c>
      <c r="AH7" s="14"/>
    </row>
    <row r="8" spans="1:34" ht="18.75" customHeight="1">
      <c r="A8" s="1">
        <v>3</v>
      </c>
      <c r="B8" s="39" t="s">
        <v>474</v>
      </c>
      <c r="C8" s="14">
        <v>26</v>
      </c>
      <c r="D8" s="181"/>
      <c r="E8" s="182"/>
      <c r="F8" s="182">
        <v>1</v>
      </c>
      <c r="G8" s="182"/>
      <c r="H8" s="182">
        <v>3</v>
      </c>
      <c r="I8" s="182"/>
      <c r="J8" s="182"/>
      <c r="K8" s="182"/>
      <c r="L8" s="182">
        <v>0</v>
      </c>
      <c r="M8" s="182"/>
      <c r="N8" s="182"/>
      <c r="O8" s="182">
        <v>5</v>
      </c>
      <c r="P8" s="182"/>
      <c r="Q8" s="182"/>
      <c r="R8" s="182">
        <v>4</v>
      </c>
      <c r="S8" s="182">
        <v>5</v>
      </c>
      <c r="T8" s="182">
        <v>0</v>
      </c>
      <c r="U8" s="182"/>
      <c r="V8" s="182"/>
      <c r="W8" s="182"/>
      <c r="X8" s="182"/>
      <c r="Y8" s="182"/>
      <c r="Z8" s="182">
        <v>0</v>
      </c>
      <c r="AA8" s="182">
        <v>8</v>
      </c>
      <c r="AB8" s="182"/>
      <c r="AC8" s="182">
        <v>0</v>
      </c>
      <c r="AD8" s="182"/>
      <c r="AE8" s="182"/>
      <c r="AF8" s="182"/>
      <c r="AG8" s="14">
        <v>26</v>
      </c>
      <c r="AH8" s="14"/>
    </row>
    <row r="9" spans="1:34" ht="18.75" customHeight="1">
      <c r="A9" s="1">
        <v>4</v>
      </c>
      <c r="B9" s="39" t="s">
        <v>101</v>
      </c>
      <c r="C9" s="14">
        <v>20</v>
      </c>
      <c r="D9" s="181"/>
      <c r="E9" s="182"/>
      <c r="F9" s="182">
        <v>1</v>
      </c>
      <c r="G9" s="182"/>
      <c r="H9" s="182"/>
      <c r="I9" s="182"/>
      <c r="J9" s="182"/>
      <c r="K9" s="182"/>
      <c r="L9" s="182">
        <v>0</v>
      </c>
      <c r="M9" s="182"/>
      <c r="N9" s="182"/>
      <c r="O9" s="182"/>
      <c r="P9" s="182"/>
      <c r="Q9" s="182">
        <v>7</v>
      </c>
      <c r="R9" s="182"/>
      <c r="S9" s="182">
        <v>5</v>
      </c>
      <c r="T9" s="182"/>
      <c r="U9" s="182">
        <v>7</v>
      </c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4">
        <v>20</v>
      </c>
      <c r="AH9" s="14"/>
    </row>
    <row r="10" spans="1:34" ht="18.75" customHeight="1">
      <c r="A10" s="1">
        <v>5</v>
      </c>
      <c r="B10" s="39" t="s">
        <v>107</v>
      </c>
      <c r="C10" s="14">
        <v>15</v>
      </c>
      <c r="D10" s="181"/>
      <c r="E10" s="182"/>
      <c r="F10" s="182"/>
      <c r="G10" s="182"/>
      <c r="H10" s="182"/>
      <c r="I10" s="182"/>
      <c r="J10" s="182">
        <v>5</v>
      </c>
      <c r="K10" s="182"/>
      <c r="L10" s="182"/>
      <c r="M10" s="182"/>
      <c r="N10" s="182">
        <v>0</v>
      </c>
      <c r="O10" s="182"/>
      <c r="P10" s="182">
        <v>6</v>
      </c>
      <c r="Q10" s="182"/>
      <c r="R10" s="182">
        <v>4</v>
      </c>
      <c r="S10" s="182"/>
      <c r="T10" s="182"/>
      <c r="U10" s="182"/>
      <c r="V10" s="182">
        <v>0</v>
      </c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4">
        <v>15</v>
      </c>
      <c r="AH10" s="14"/>
    </row>
    <row r="11" spans="1:34" ht="18.75" customHeight="1">
      <c r="A11" s="1">
        <v>6</v>
      </c>
      <c r="B11" s="39" t="s">
        <v>105</v>
      </c>
      <c r="C11" s="14">
        <v>12</v>
      </c>
      <c r="D11" s="181"/>
      <c r="E11" s="182"/>
      <c r="F11" s="182">
        <v>0</v>
      </c>
      <c r="G11" s="182">
        <v>2</v>
      </c>
      <c r="H11" s="182"/>
      <c r="I11" s="182"/>
      <c r="J11" s="182"/>
      <c r="K11" s="182"/>
      <c r="L11" s="182">
        <v>-1</v>
      </c>
      <c r="M11" s="182"/>
      <c r="N11" s="182">
        <v>0</v>
      </c>
      <c r="O11" s="182"/>
      <c r="P11" s="182"/>
      <c r="Q11" s="182"/>
      <c r="R11" s="182"/>
      <c r="S11" s="182">
        <v>5</v>
      </c>
      <c r="T11" s="182">
        <v>6</v>
      </c>
      <c r="U11" s="182"/>
      <c r="V11" s="182"/>
      <c r="W11" s="182"/>
      <c r="X11" s="182"/>
      <c r="Y11" s="182">
        <v>0</v>
      </c>
      <c r="Z11" s="182"/>
      <c r="AA11" s="182"/>
      <c r="AB11" s="182"/>
      <c r="AC11" s="182"/>
      <c r="AD11" s="182"/>
      <c r="AE11" s="182"/>
      <c r="AF11" s="182"/>
      <c r="AG11" s="14">
        <v>12</v>
      </c>
      <c r="AH11" s="14"/>
    </row>
    <row r="12" spans="1:34" ht="18.75" customHeight="1">
      <c r="A12" s="1">
        <v>7</v>
      </c>
      <c r="B12" s="39" t="s">
        <v>106</v>
      </c>
      <c r="C12" s="14">
        <v>11</v>
      </c>
      <c r="D12" s="181"/>
      <c r="E12" s="182"/>
      <c r="F12" s="182">
        <v>1</v>
      </c>
      <c r="G12" s="182"/>
      <c r="H12" s="182"/>
      <c r="I12" s="182"/>
      <c r="J12" s="182">
        <v>5</v>
      </c>
      <c r="K12" s="182"/>
      <c r="L12" s="182">
        <v>0</v>
      </c>
      <c r="M12" s="182"/>
      <c r="N12" s="182"/>
      <c r="O12" s="182"/>
      <c r="P12" s="182"/>
      <c r="Q12" s="182"/>
      <c r="R12" s="182">
        <v>0</v>
      </c>
      <c r="S12" s="182">
        <v>5</v>
      </c>
      <c r="T12" s="182">
        <v>0</v>
      </c>
      <c r="U12" s="182"/>
      <c r="V12" s="182"/>
      <c r="W12" s="182"/>
      <c r="X12" s="182">
        <v>0</v>
      </c>
      <c r="Y12" s="182"/>
      <c r="Z12" s="182"/>
      <c r="AA12" s="182"/>
      <c r="AB12" s="182"/>
      <c r="AC12" s="182"/>
      <c r="AD12" s="182"/>
      <c r="AE12" s="182"/>
      <c r="AF12" s="182"/>
      <c r="AG12" s="14">
        <v>11</v>
      </c>
      <c r="AH12" s="14"/>
    </row>
    <row r="13" spans="1:34" ht="18.75" customHeight="1">
      <c r="A13" s="1">
        <v>8</v>
      </c>
      <c r="B13" s="4" t="s">
        <v>469</v>
      </c>
      <c r="C13" s="14">
        <v>11</v>
      </c>
      <c r="D13" s="181"/>
      <c r="E13" s="182"/>
      <c r="F13" s="182">
        <v>1</v>
      </c>
      <c r="G13" s="182"/>
      <c r="H13" s="182"/>
      <c r="I13" s="182">
        <v>0</v>
      </c>
      <c r="J13" s="182">
        <v>5</v>
      </c>
      <c r="K13" s="182"/>
      <c r="L13" s="182">
        <v>0</v>
      </c>
      <c r="M13" s="182"/>
      <c r="N13" s="182"/>
      <c r="O13" s="182"/>
      <c r="P13" s="182">
        <v>0</v>
      </c>
      <c r="Q13" s="182"/>
      <c r="R13" s="182">
        <v>0</v>
      </c>
      <c r="S13" s="182">
        <v>5</v>
      </c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4">
        <v>11</v>
      </c>
      <c r="AH13" s="14"/>
    </row>
    <row r="14" spans="1:34" ht="18.75" customHeight="1">
      <c r="A14" s="1">
        <v>9</v>
      </c>
      <c r="B14" s="39" t="s">
        <v>76</v>
      </c>
      <c r="C14" s="14">
        <v>11</v>
      </c>
      <c r="D14" s="181"/>
      <c r="E14" s="182">
        <v>0</v>
      </c>
      <c r="F14" s="182"/>
      <c r="G14" s="182"/>
      <c r="H14" s="182"/>
      <c r="I14" s="182"/>
      <c r="J14" s="182"/>
      <c r="K14" s="182">
        <v>0</v>
      </c>
      <c r="L14" s="182"/>
      <c r="M14" s="182"/>
      <c r="N14" s="182">
        <v>0</v>
      </c>
      <c r="O14" s="182"/>
      <c r="P14" s="182"/>
      <c r="Q14" s="182"/>
      <c r="R14" s="182"/>
      <c r="S14" s="182">
        <v>5</v>
      </c>
      <c r="T14" s="182">
        <v>6</v>
      </c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4">
        <v>11</v>
      </c>
      <c r="AH14" s="14"/>
    </row>
    <row r="15" spans="1:34" ht="18.75" customHeight="1">
      <c r="A15" s="1">
        <v>10</v>
      </c>
      <c r="B15" s="39" t="s">
        <v>108</v>
      </c>
      <c r="C15" s="14">
        <v>8</v>
      </c>
      <c r="D15" s="181"/>
      <c r="E15" s="182"/>
      <c r="F15" s="182">
        <v>1</v>
      </c>
      <c r="G15" s="182"/>
      <c r="H15" s="182">
        <v>0</v>
      </c>
      <c r="I15" s="182"/>
      <c r="J15" s="182"/>
      <c r="K15" s="182"/>
      <c r="L15" s="182"/>
      <c r="M15" s="182">
        <v>3</v>
      </c>
      <c r="N15" s="182"/>
      <c r="O15" s="182"/>
      <c r="P15" s="182"/>
      <c r="Q15" s="182"/>
      <c r="R15" s="182">
        <v>4</v>
      </c>
      <c r="S15" s="182"/>
      <c r="T15" s="182"/>
      <c r="U15" s="182"/>
      <c r="V15" s="182"/>
      <c r="W15" s="182">
        <v>0</v>
      </c>
      <c r="X15" s="182"/>
      <c r="Y15" s="182"/>
      <c r="Z15" s="182"/>
      <c r="AA15" s="182"/>
      <c r="AB15" s="182"/>
      <c r="AC15" s="182"/>
      <c r="AD15" s="182"/>
      <c r="AE15" s="182"/>
      <c r="AF15" s="182"/>
      <c r="AG15" s="14">
        <v>8</v>
      </c>
      <c r="AH15" s="14"/>
    </row>
    <row r="16" spans="1:34" ht="18.75" customHeight="1">
      <c r="A16" s="1">
        <v>11</v>
      </c>
      <c r="B16" s="39" t="s">
        <v>111</v>
      </c>
      <c r="C16" s="14">
        <v>7</v>
      </c>
      <c r="D16" s="181">
        <v>-1</v>
      </c>
      <c r="E16" s="182"/>
      <c r="F16" s="182">
        <v>1</v>
      </c>
      <c r="G16" s="182"/>
      <c r="H16" s="182"/>
      <c r="I16" s="182"/>
      <c r="J16" s="182"/>
      <c r="K16" s="182"/>
      <c r="L16" s="182"/>
      <c r="M16" s="182"/>
      <c r="N16" s="182"/>
      <c r="O16" s="182"/>
      <c r="P16" s="182">
        <v>0</v>
      </c>
      <c r="Q16" s="182">
        <v>0</v>
      </c>
      <c r="R16" s="182"/>
      <c r="S16" s="182"/>
      <c r="T16" s="182"/>
      <c r="U16" s="182">
        <v>7</v>
      </c>
      <c r="V16" s="182">
        <v>0</v>
      </c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4">
        <v>7</v>
      </c>
      <c r="AH16" s="14"/>
    </row>
    <row r="17" spans="1:34" ht="18.75" customHeight="1">
      <c r="A17" s="1">
        <v>12</v>
      </c>
      <c r="B17" s="39" t="s">
        <v>438</v>
      </c>
      <c r="C17" s="14">
        <v>6</v>
      </c>
      <c r="D17" s="181"/>
      <c r="E17" s="182"/>
      <c r="F17" s="182">
        <v>1</v>
      </c>
      <c r="G17" s="182"/>
      <c r="H17" s="182"/>
      <c r="I17" s="182">
        <v>0</v>
      </c>
      <c r="J17" s="182">
        <v>5</v>
      </c>
      <c r="K17" s="182"/>
      <c r="L17" s="182"/>
      <c r="M17" s="182"/>
      <c r="N17" s="182"/>
      <c r="O17" s="182"/>
      <c r="P17" s="182"/>
      <c r="Q17" s="182">
        <v>0</v>
      </c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4">
        <v>6</v>
      </c>
      <c r="AH17" s="14"/>
    </row>
    <row r="18" spans="1:34" ht="18.75" customHeight="1">
      <c r="A18" s="1">
        <v>13</v>
      </c>
      <c r="B18" s="39" t="s">
        <v>104</v>
      </c>
      <c r="C18" s="43">
        <v>6</v>
      </c>
      <c r="D18" s="181"/>
      <c r="E18" s="182">
        <v>0</v>
      </c>
      <c r="F18" s="182"/>
      <c r="G18" s="182"/>
      <c r="H18" s="182"/>
      <c r="I18" s="182"/>
      <c r="J18" s="182"/>
      <c r="K18" s="182">
        <v>0</v>
      </c>
      <c r="L18" s="182">
        <v>0</v>
      </c>
      <c r="M18" s="182"/>
      <c r="N18" s="182"/>
      <c r="O18" s="182"/>
      <c r="P18" s="182">
        <v>6</v>
      </c>
      <c r="Q18" s="182"/>
      <c r="R18" s="182"/>
      <c r="S18" s="182">
        <v>0</v>
      </c>
      <c r="T18" s="182"/>
      <c r="U18" s="182"/>
      <c r="V18" s="182"/>
      <c r="W18" s="182">
        <v>0</v>
      </c>
      <c r="X18" s="182"/>
      <c r="Y18" s="182">
        <v>0</v>
      </c>
      <c r="Z18" s="182"/>
      <c r="AA18" s="183"/>
      <c r="AB18" s="183">
        <v>0</v>
      </c>
      <c r="AC18" s="183"/>
      <c r="AD18" s="183"/>
      <c r="AE18" s="183"/>
      <c r="AF18" s="182"/>
      <c r="AG18" s="43">
        <v>6</v>
      </c>
      <c r="AH18" s="14"/>
    </row>
    <row r="19" spans="1:34" ht="18.75" customHeight="1">
      <c r="A19" s="1">
        <v>14</v>
      </c>
      <c r="B19" s="39" t="s">
        <v>112</v>
      </c>
      <c r="C19" s="14">
        <v>4</v>
      </c>
      <c r="D19" s="181"/>
      <c r="E19" s="182">
        <v>0</v>
      </c>
      <c r="F19" s="182">
        <v>1</v>
      </c>
      <c r="G19" s="182"/>
      <c r="H19" s="182">
        <v>3</v>
      </c>
      <c r="I19" s="182"/>
      <c r="J19" s="182"/>
      <c r="K19" s="182">
        <v>0</v>
      </c>
      <c r="L19" s="182"/>
      <c r="M19" s="182">
        <v>0</v>
      </c>
      <c r="N19" s="182"/>
      <c r="O19" s="182">
        <v>0</v>
      </c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4">
        <v>4</v>
      </c>
      <c r="AH19" s="14"/>
    </row>
    <row r="20" spans="1:34" ht="18.75" customHeight="1">
      <c r="A20" s="1">
        <v>15</v>
      </c>
      <c r="B20" s="39" t="s">
        <v>254</v>
      </c>
      <c r="C20" s="14">
        <v>3</v>
      </c>
      <c r="D20" s="181">
        <v>-1</v>
      </c>
      <c r="E20" s="182"/>
      <c r="F20" s="182"/>
      <c r="G20" s="182"/>
      <c r="H20" s="182"/>
      <c r="I20" s="182">
        <v>4</v>
      </c>
      <c r="J20" s="182">
        <v>0</v>
      </c>
      <c r="K20" s="182"/>
      <c r="L20" s="182"/>
      <c r="M20" s="182"/>
      <c r="N20" s="182"/>
      <c r="O20" s="182"/>
      <c r="P20" s="182"/>
      <c r="Q20" s="182"/>
      <c r="R20" s="182">
        <v>0</v>
      </c>
      <c r="S20" s="182">
        <v>0</v>
      </c>
      <c r="T20" s="182"/>
      <c r="U20" s="182">
        <v>0</v>
      </c>
      <c r="V20" s="182"/>
      <c r="W20" s="182"/>
      <c r="X20" s="182"/>
      <c r="Y20" s="182">
        <v>0</v>
      </c>
      <c r="Z20" s="182"/>
      <c r="AA20" s="182">
        <v>0</v>
      </c>
      <c r="AB20" s="182"/>
      <c r="AC20" s="182"/>
      <c r="AD20" s="182"/>
      <c r="AE20" s="182"/>
      <c r="AF20" s="182"/>
      <c r="AG20" s="14">
        <v>3</v>
      </c>
      <c r="AH20" s="14"/>
    </row>
    <row r="21" spans="1:34" ht="18.75" customHeight="1">
      <c r="A21" s="1">
        <v>16</v>
      </c>
      <c r="B21" s="39" t="s">
        <v>100</v>
      </c>
      <c r="C21" s="14">
        <v>1</v>
      </c>
      <c r="D21" s="181"/>
      <c r="E21" s="182"/>
      <c r="F21" s="182">
        <v>1</v>
      </c>
      <c r="G21" s="182"/>
      <c r="H21" s="182"/>
      <c r="I21" s="182"/>
      <c r="J21" s="182"/>
      <c r="K21" s="182"/>
      <c r="L21" s="182">
        <v>0</v>
      </c>
      <c r="M21" s="182">
        <v>0</v>
      </c>
      <c r="N21" s="182"/>
      <c r="O21" s="182"/>
      <c r="P21" s="182">
        <v>0</v>
      </c>
      <c r="Q21" s="182"/>
      <c r="R21" s="182"/>
      <c r="S21" s="182"/>
      <c r="T21" s="182">
        <v>0</v>
      </c>
      <c r="U21" s="182"/>
      <c r="V21" s="182"/>
      <c r="W21" s="182">
        <v>0</v>
      </c>
      <c r="X21" s="182"/>
      <c r="Y21" s="182">
        <v>0</v>
      </c>
      <c r="Z21" s="182"/>
      <c r="AA21" s="182"/>
      <c r="AB21" s="182"/>
      <c r="AC21" s="182"/>
      <c r="AD21" s="182"/>
      <c r="AE21" s="182"/>
      <c r="AF21" s="182"/>
      <c r="AG21" s="14">
        <v>1</v>
      </c>
      <c r="AH21" s="14"/>
    </row>
    <row r="22" spans="1:34" ht="18.75" customHeight="1">
      <c r="A22" s="1">
        <v>17</v>
      </c>
      <c r="B22" s="39" t="s">
        <v>473</v>
      </c>
      <c r="C22" s="14">
        <v>1</v>
      </c>
      <c r="D22" s="181"/>
      <c r="E22" s="182"/>
      <c r="F22" s="182">
        <v>1</v>
      </c>
      <c r="G22" s="182">
        <v>0</v>
      </c>
      <c r="H22" s="182"/>
      <c r="I22" s="182"/>
      <c r="J22" s="182"/>
      <c r="K22" s="182"/>
      <c r="L22" s="182"/>
      <c r="M22" s="182"/>
      <c r="N22" s="182"/>
      <c r="O22" s="182"/>
      <c r="P22" s="182">
        <v>0</v>
      </c>
      <c r="Q22" s="182"/>
      <c r="R22" s="182"/>
      <c r="S22" s="182"/>
      <c r="T22" s="182"/>
      <c r="U22" s="182"/>
      <c r="V22" s="182">
        <v>0</v>
      </c>
      <c r="W22" s="182"/>
      <c r="X22" s="182"/>
      <c r="Y22" s="182"/>
      <c r="Z22" s="182"/>
      <c r="AA22" s="182"/>
      <c r="AB22" s="182"/>
      <c r="AC22" s="182">
        <v>0</v>
      </c>
      <c r="AD22" s="182"/>
      <c r="AE22" s="182"/>
      <c r="AF22" s="182"/>
      <c r="AG22" s="14">
        <v>1</v>
      </c>
      <c r="AH22" s="14"/>
    </row>
    <row r="23" spans="1:34" ht="18.75" customHeight="1">
      <c r="A23" s="1">
        <v>18</v>
      </c>
      <c r="B23" s="39" t="s">
        <v>63</v>
      </c>
      <c r="C23" s="14">
        <v>0</v>
      </c>
      <c r="D23" s="181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4">
        <v>0</v>
      </c>
      <c r="AH23" s="14"/>
    </row>
    <row r="24" spans="1:34" ht="18.75" customHeight="1">
      <c r="A24" s="1">
        <v>19</v>
      </c>
      <c r="B24" s="39" t="s">
        <v>102</v>
      </c>
      <c r="C24" s="14">
        <v>0</v>
      </c>
      <c r="D24" s="181"/>
      <c r="E24" s="182">
        <v>0</v>
      </c>
      <c r="F24" s="182">
        <v>0</v>
      </c>
      <c r="G24" s="182">
        <v>0</v>
      </c>
      <c r="H24" s="182"/>
      <c r="I24" s="182">
        <v>0</v>
      </c>
      <c r="J24" s="182"/>
      <c r="K24" s="182"/>
      <c r="L24" s="182">
        <v>0</v>
      </c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>
        <v>0</v>
      </c>
      <c r="X24" s="182"/>
      <c r="Y24" s="182">
        <v>0</v>
      </c>
      <c r="Z24" s="182"/>
      <c r="AA24" s="182"/>
      <c r="AB24" s="182"/>
      <c r="AC24" s="182"/>
      <c r="AD24" s="182"/>
      <c r="AE24" s="182"/>
      <c r="AF24" s="182"/>
      <c r="AG24" s="14">
        <v>0</v>
      </c>
      <c r="AH24" s="14"/>
    </row>
    <row r="25" spans="1:34" ht="18.75" customHeight="1">
      <c r="A25" s="1">
        <v>20</v>
      </c>
      <c r="B25" s="4" t="s">
        <v>446</v>
      </c>
      <c r="C25" s="14">
        <v>-3</v>
      </c>
      <c r="D25" s="181"/>
      <c r="E25" s="182"/>
      <c r="F25" s="182">
        <v>0</v>
      </c>
      <c r="G25" s="182">
        <v>0</v>
      </c>
      <c r="H25" s="182"/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/>
      <c r="O25" s="182"/>
      <c r="P25" s="182"/>
      <c r="Q25" s="182"/>
      <c r="R25" s="182"/>
      <c r="S25" s="182">
        <v>0</v>
      </c>
      <c r="T25" s="182">
        <v>0</v>
      </c>
      <c r="U25" s="182"/>
      <c r="V25" s="182"/>
      <c r="W25" s="182">
        <v>-3</v>
      </c>
      <c r="X25" s="182"/>
      <c r="Y25" s="182"/>
      <c r="Z25" s="182"/>
      <c r="AA25" s="182">
        <v>0</v>
      </c>
      <c r="AB25" s="182"/>
      <c r="AC25" s="182">
        <v>0</v>
      </c>
      <c r="AD25" s="182"/>
      <c r="AE25" s="182"/>
      <c r="AF25" s="182"/>
      <c r="AG25" s="14">
        <v>-3</v>
      </c>
      <c r="AH25" s="14"/>
    </row>
    <row r="26" spans="1:34" ht="15.75">
      <c r="A26" s="1">
        <v>21</v>
      </c>
      <c r="B26" s="47"/>
      <c r="C26" s="47"/>
      <c r="D26" s="48">
        <v>42089.50347222222</v>
      </c>
      <c r="E26" s="47"/>
      <c r="F26" s="48">
        <v>42089.60763888889</v>
      </c>
      <c r="G26" s="47"/>
      <c r="H26" s="48">
        <v>0.06086064814735437</v>
      </c>
      <c r="I26" s="47"/>
      <c r="J26" s="47"/>
      <c r="K26" s="48" t="s">
        <v>445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4" ht="33">
      <c r="A27" s="1">
        <v>22</v>
      </c>
      <c r="B27" s="178" t="s">
        <v>13</v>
      </c>
      <c r="C27" s="179"/>
      <c r="D27" s="193">
        <v>42089.50347222222</v>
      </c>
      <c r="E27" s="193"/>
      <c r="F27" s="193"/>
      <c r="G27" s="193"/>
      <c r="H27" s="194"/>
      <c r="I27" s="57"/>
      <c r="J27" s="57"/>
      <c r="K27" s="57"/>
      <c r="L27" s="195" t="s">
        <v>9</v>
      </c>
      <c r="M27" s="196"/>
      <c r="N27" s="196"/>
      <c r="O27" s="196"/>
      <c r="P27" s="193">
        <v>42089.60763888889</v>
      </c>
      <c r="Q27" s="197"/>
      <c r="R27" s="197"/>
      <c r="S27" s="197"/>
      <c r="T27" s="198"/>
      <c r="U27" s="57"/>
      <c r="V27" s="57"/>
      <c r="W27" s="57"/>
      <c r="X27" s="195" t="s">
        <v>8</v>
      </c>
      <c r="Y27" s="196"/>
      <c r="Z27" s="196"/>
      <c r="AA27" s="196"/>
      <c r="AB27" s="199">
        <v>0.06086064814735437</v>
      </c>
      <c r="AC27" s="199"/>
      <c r="AD27" s="199"/>
      <c r="AE27" s="199"/>
      <c r="AF27" s="199"/>
      <c r="AG27" s="199"/>
      <c r="AH27" s="177" t="s">
        <v>476</v>
      </c>
    </row>
    <row r="28" spans="1:34" ht="33">
      <c r="A28" s="1">
        <v>23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4"/>
      <c r="AA28" s="54"/>
      <c r="AB28" s="190" t="s">
        <v>445</v>
      </c>
      <c r="AC28" s="191"/>
      <c r="AD28" s="191"/>
      <c r="AE28" s="191"/>
      <c r="AF28" s="191"/>
      <c r="AG28" s="191"/>
      <c r="AH28" s="192"/>
    </row>
    <row r="29" spans="1:34" ht="15.75">
      <c r="A29" s="1">
        <v>24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5"/>
    </row>
    <row r="30" spans="1:34" ht="15.75">
      <c r="A30" s="1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  <c r="AA30" s="60"/>
      <c r="AB30" s="60"/>
      <c r="AC30" s="60"/>
      <c r="AD30" s="60"/>
      <c r="AE30" s="60"/>
      <c r="AF30" s="60"/>
      <c r="AG30" s="60"/>
      <c r="AH30" s="62"/>
    </row>
    <row r="31" spans="1:34" ht="15.75">
      <c r="A31" s="1">
        <v>26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ht="15.75">
      <c r="A32" s="1">
        <v>27</v>
      </c>
    </row>
    <row r="33" ht="15.75">
      <c r="A33" s="1">
        <v>28</v>
      </c>
    </row>
    <row r="34" ht="15.75">
      <c r="A34" s="1">
        <v>29</v>
      </c>
    </row>
    <row r="35" ht="15.75">
      <c r="A35" s="1">
        <v>30</v>
      </c>
    </row>
    <row r="36" ht="15.75">
      <c r="A36" s="1">
        <v>30</v>
      </c>
    </row>
    <row r="37" ht="15.75">
      <c r="A37" s="1">
        <v>30</v>
      </c>
    </row>
    <row r="38" ht="15.75">
      <c r="A38" s="1">
        <v>30</v>
      </c>
    </row>
    <row r="39" ht="15.75">
      <c r="A39" s="1">
        <v>30</v>
      </c>
    </row>
  </sheetData>
  <sheetProtection sheet="1" objects="1" scenarios="1"/>
  <mergeCells count="6">
    <mergeCell ref="D27:H27"/>
    <mergeCell ref="L27:O27"/>
    <mergeCell ref="P27:T27"/>
    <mergeCell ref="X27:AA27"/>
    <mergeCell ref="AB28:AH28"/>
    <mergeCell ref="AB27:AG27"/>
  </mergeCells>
  <conditionalFormatting sqref="AB28 I27:O27 B27:C27 U27:AB27 AH6:AH25">
    <cfRule type="cellIs" priority="1" dxfId="95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2:AH41"/>
  <sheetViews>
    <sheetView showGridLines="0" zoomScale="50" zoomScaleNormal="50" zoomScalePageLayoutView="0" workbookViewId="0" topLeftCell="A1">
      <selection activeCell="A1" sqref="A1"/>
    </sheetView>
  </sheetViews>
  <sheetFormatPr defaultColWidth="9.00390625" defaultRowHeight="15.75"/>
  <cols>
    <col min="1" max="1" width="5.25390625" style="0" customWidth="1"/>
    <col min="2" max="2" width="26.50390625" style="0" customWidth="1"/>
    <col min="3" max="3" width="6.50390625" style="0" customWidth="1"/>
    <col min="4" max="4" width="4.875" style="0" customWidth="1"/>
    <col min="5" max="32" width="4.125" style="0" customWidth="1"/>
    <col min="33" max="33" width="7.75390625" style="0" customWidth="1"/>
    <col min="34" max="34" width="13.125" style="0" customWidth="1"/>
  </cols>
  <sheetData>
    <row r="2" spans="12:21" ht="25.5">
      <c r="L2" s="44" t="s">
        <v>4</v>
      </c>
      <c r="M2" s="44"/>
      <c r="N2" s="44"/>
      <c r="O2" s="44"/>
      <c r="P2" s="44"/>
      <c r="Q2" s="44"/>
      <c r="R2" s="44"/>
      <c r="S2" s="44"/>
      <c r="T2" s="44"/>
      <c r="U2" s="44"/>
    </row>
    <row r="4" spans="1:34" ht="36.75">
      <c r="A4" s="2"/>
      <c r="B4" s="11" t="s">
        <v>2</v>
      </c>
      <c r="C4" s="8" t="s">
        <v>0</v>
      </c>
      <c r="D4" s="9" t="s">
        <v>3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2</v>
      </c>
      <c r="S4" s="12">
        <v>2</v>
      </c>
      <c r="T4" s="12">
        <v>2</v>
      </c>
      <c r="U4" s="12">
        <v>2</v>
      </c>
      <c r="V4" s="12">
        <v>2</v>
      </c>
      <c r="W4" s="12">
        <v>3</v>
      </c>
      <c r="X4" s="12">
        <v>3</v>
      </c>
      <c r="Y4" s="12">
        <v>3</v>
      </c>
      <c r="Z4" s="12">
        <v>3</v>
      </c>
      <c r="AA4" s="12">
        <v>4</v>
      </c>
      <c r="AB4" s="12">
        <v>4</v>
      </c>
      <c r="AC4" s="12">
        <v>4</v>
      </c>
      <c r="AD4" s="12">
        <v>5</v>
      </c>
      <c r="AE4" s="12">
        <v>5</v>
      </c>
      <c r="AF4" s="12">
        <v>6</v>
      </c>
      <c r="AG4" s="8" t="s">
        <v>0</v>
      </c>
      <c r="AH4" s="8" t="s">
        <v>1</v>
      </c>
    </row>
    <row r="5" spans="1:34" ht="19.5" thickBot="1">
      <c r="A5" s="2"/>
      <c r="B5" s="83"/>
      <c r="C5" s="5"/>
      <c r="D5" s="5"/>
      <c r="E5" s="13">
        <v>0</v>
      </c>
      <c r="F5" s="13">
        <v>1</v>
      </c>
      <c r="G5" s="13">
        <v>2</v>
      </c>
      <c r="H5" s="13">
        <v>3</v>
      </c>
      <c r="I5" s="13">
        <v>4</v>
      </c>
      <c r="J5" s="13">
        <v>5</v>
      </c>
      <c r="K5" s="13">
        <v>6</v>
      </c>
      <c r="L5" s="13">
        <v>1</v>
      </c>
      <c r="M5" s="13">
        <v>2</v>
      </c>
      <c r="N5" s="13">
        <v>3</v>
      </c>
      <c r="O5" s="13">
        <v>4</v>
      </c>
      <c r="P5" s="13">
        <v>5</v>
      </c>
      <c r="Q5" s="13">
        <v>6</v>
      </c>
      <c r="R5" s="13">
        <v>2</v>
      </c>
      <c r="S5" s="13">
        <v>3</v>
      </c>
      <c r="T5" s="13">
        <v>4</v>
      </c>
      <c r="U5" s="13">
        <v>5</v>
      </c>
      <c r="V5" s="13">
        <v>6</v>
      </c>
      <c r="W5" s="13">
        <v>3</v>
      </c>
      <c r="X5" s="13">
        <v>4</v>
      </c>
      <c r="Y5" s="13">
        <v>5</v>
      </c>
      <c r="Z5" s="13">
        <v>6</v>
      </c>
      <c r="AA5" s="13">
        <v>4</v>
      </c>
      <c r="AB5" s="13">
        <v>5</v>
      </c>
      <c r="AC5" s="13">
        <v>6</v>
      </c>
      <c r="AD5" s="13">
        <v>5</v>
      </c>
      <c r="AE5" s="13">
        <v>6</v>
      </c>
      <c r="AF5" s="13">
        <v>6</v>
      </c>
      <c r="AG5" s="5"/>
      <c r="AH5" s="5"/>
    </row>
    <row r="6" spans="1:34" ht="18" customHeight="1">
      <c r="A6" s="1">
        <v>1</v>
      </c>
      <c r="B6" s="4" t="s">
        <v>455</v>
      </c>
      <c r="C6" s="14">
        <v>73</v>
      </c>
      <c r="D6" s="181"/>
      <c r="E6" s="182"/>
      <c r="F6" s="182">
        <v>1</v>
      </c>
      <c r="G6" s="182"/>
      <c r="H6" s="182">
        <v>3</v>
      </c>
      <c r="I6" s="182"/>
      <c r="J6" s="182">
        <v>5</v>
      </c>
      <c r="K6" s="182">
        <v>6</v>
      </c>
      <c r="L6" s="182"/>
      <c r="M6" s="182">
        <v>3</v>
      </c>
      <c r="N6" s="182">
        <v>4</v>
      </c>
      <c r="O6" s="182"/>
      <c r="P6" s="182">
        <v>6</v>
      </c>
      <c r="Q6" s="182">
        <v>7</v>
      </c>
      <c r="R6" s="182">
        <v>4</v>
      </c>
      <c r="S6" s="182">
        <v>5</v>
      </c>
      <c r="T6" s="182">
        <v>6</v>
      </c>
      <c r="U6" s="182">
        <v>7</v>
      </c>
      <c r="V6" s="182">
        <v>8</v>
      </c>
      <c r="W6" s="182">
        <v>0</v>
      </c>
      <c r="X6" s="182"/>
      <c r="Y6" s="182"/>
      <c r="Z6" s="182"/>
      <c r="AA6" s="182">
        <v>8</v>
      </c>
      <c r="AB6" s="182"/>
      <c r="AC6" s="182"/>
      <c r="AD6" s="182"/>
      <c r="AE6" s="182"/>
      <c r="AF6" s="183"/>
      <c r="AG6" s="14">
        <v>73</v>
      </c>
      <c r="AH6" s="43"/>
    </row>
    <row r="7" spans="1:34" ht="18" customHeight="1">
      <c r="A7" s="1">
        <v>2</v>
      </c>
      <c r="B7" s="39" t="s">
        <v>475</v>
      </c>
      <c r="C7" s="14">
        <v>57</v>
      </c>
      <c r="D7" s="181"/>
      <c r="E7" s="182"/>
      <c r="F7" s="182">
        <v>1</v>
      </c>
      <c r="G7" s="182">
        <v>0</v>
      </c>
      <c r="H7" s="182"/>
      <c r="I7" s="182"/>
      <c r="J7" s="182">
        <v>5</v>
      </c>
      <c r="K7" s="182"/>
      <c r="L7" s="182">
        <v>-1</v>
      </c>
      <c r="M7" s="182">
        <v>0</v>
      </c>
      <c r="N7" s="182">
        <v>4</v>
      </c>
      <c r="O7" s="182">
        <v>5</v>
      </c>
      <c r="P7" s="182">
        <v>0</v>
      </c>
      <c r="Q7" s="182">
        <v>7</v>
      </c>
      <c r="R7" s="182">
        <v>0</v>
      </c>
      <c r="S7" s="182">
        <v>0</v>
      </c>
      <c r="T7" s="182">
        <v>6</v>
      </c>
      <c r="U7" s="182">
        <v>0</v>
      </c>
      <c r="V7" s="182"/>
      <c r="W7" s="182">
        <v>6</v>
      </c>
      <c r="X7" s="182">
        <v>7</v>
      </c>
      <c r="Y7" s="182">
        <v>8</v>
      </c>
      <c r="Z7" s="182">
        <v>9</v>
      </c>
      <c r="AA7" s="182"/>
      <c r="AB7" s="182"/>
      <c r="AC7" s="182"/>
      <c r="AD7" s="182"/>
      <c r="AE7" s="182"/>
      <c r="AF7" s="182"/>
      <c r="AG7" s="14">
        <v>57</v>
      </c>
      <c r="AH7" s="14"/>
    </row>
    <row r="8" spans="1:34" ht="18" customHeight="1">
      <c r="A8" s="1">
        <v>3</v>
      </c>
      <c r="B8" s="39" t="s">
        <v>474</v>
      </c>
      <c r="C8" s="14">
        <v>47</v>
      </c>
      <c r="D8" s="181"/>
      <c r="E8" s="182"/>
      <c r="F8" s="182">
        <v>1</v>
      </c>
      <c r="G8" s="182"/>
      <c r="H8" s="182">
        <v>3</v>
      </c>
      <c r="I8" s="182"/>
      <c r="J8" s="182"/>
      <c r="K8" s="182"/>
      <c r="L8" s="182">
        <v>0</v>
      </c>
      <c r="M8" s="182"/>
      <c r="N8" s="182"/>
      <c r="O8" s="182">
        <v>5</v>
      </c>
      <c r="P8" s="182"/>
      <c r="Q8" s="182"/>
      <c r="R8" s="182">
        <v>4</v>
      </c>
      <c r="S8" s="182">
        <v>5</v>
      </c>
      <c r="T8" s="182">
        <v>0</v>
      </c>
      <c r="U8" s="182">
        <v>7</v>
      </c>
      <c r="V8" s="182"/>
      <c r="W8" s="182">
        <v>6</v>
      </c>
      <c r="X8" s="182"/>
      <c r="Y8" s="182">
        <v>8</v>
      </c>
      <c r="Z8" s="182">
        <v>0</v>
      </c>
      <c r="AA8" s="182">
        <v>8</v>
      </c>
      <c r="AB8" s="182"/>
      <c r="AC8" s="182">
        <v>0</v>
      </c>
      <c r="AD8" s="182"/>
      <c r="AE8" s="182"/>
      <c r="AF8" s="182"/>
      <c r="AG8" s="14">
        <v>47</v>
      </c>
      <c r="AH8" s="14"/>
    </row>
    <row r="9" spans="1:34" ht="18" customHeight="1">
      <c r="A9" s="1">
        <v>4</v>
      </c>
      <c r="B9" s="39" t="s">
        <v>101</v>
      </c>
      <c r="C9" s="14">
        <v>26</v>
      </c>
      <c r="D9" s="181"/>
      <c r="E9" s="182"/>
      <c r="F9" s="182">
        <v>1</v>
      </c>
      <c r="G9" s="182">
        <v>2</v>
      </c>
      <c r="H9" s="182"/>
      <c r="I9" s="182"/>
      <c r="J9" s="182"/>
      <c r="K9" s="182"/>
      <c r="L9" s="182">
        <v>0</v>
      </c>
      <c r="M9" s="182"/>
      <c r="N9" s="182">
        <v>0</v>
      </c>
      <c r="O9" s="182"/>
      <c r="P9" s="182"/>
      <c r="Q9" s="182">
        <v>7</v>
      </c>
      <c r="R9" s="182">
        <v>4</v>
      </c>
      <c r="S9" s="182">
        <v>5</v>
      </c>
      <c r="T9" s="182"/>
      <c r="U9" s="182">
        <v>7</v>
      </c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4">
        <v>26</v>
      </c>
      <c r="AH9" s="14"/>
    </row>
    <row r="10" spans="1:34" ht="18" customHeight="1">
      <c r="A10" s="1">
        <v>5</v>
      </c>
      <c r="B10" s="39" t="s">
        <v>107</v>
      </c>
      <c r="C10" s="14">
        <v>22</v>
      </c>
      <c r="D10" s="181"/>
      <c r="E10" s="182"/>
      <c r="F10" s="182"/>
      <c r="G10" s="182"/>
      <c r="H10" s="182"/>
      <c r="I10" s="182"/>
      <c r="J10" s="182">
        <v>5</v>
      </c>
      <c r="K10" s="182"/>
      <c r="L10" s="182"/>
      <c r="M10" s="182"/>
      <c r="N10" s="182">
        <v>0</v>
      </c>
      <c r="O10" s="182"/>
      <c r="P10" s="182">
        <v>6</v>
      </c>
      <c r="Q10" s="182"/>
      <c r="R10" s="182">
        <v>4</v>
      </c>
      <c r="S10" s="182"/>
      <c r="T10" s="182">
        <v>0</v>
      </c>
      <c r="U10" s="182">
        <v>7</v>
      </c>
      <c r="V10" s="182">
        <v>0</v>
      </c>
      <c r="W10" s="182"/>
      <c r="X10" s="182"/>
      <c r="Y10" s="182"/>
      <c r="Z10" s="182"/>
      <c r="AA10" s="182"/>
      <c r="AB10" s="182">
        <v>0</v>
      </c>
      <c r="AC10" s="182"/>
      <c r="AD10" s="182"/>
      <c r="AE10" s="182"/>
      <c r="AF10" s="182"/>
      <c r="AG10" s="14">
        <v>22</v>
      </c>
      <c r="AH10" s="14"/>
    </row>
    <row r="11" spans="1:34" ht="18" customHeight="1">
      <c r="A11" s="1">
        <v>6</v>
      </c>
      <c r="B11" s="39" t="s">
        <v>105</v>
      </c>
      <c r="C11" s="14">
        <v>18</v>
      </c>
      <c r="D11" s="181"/>
      <c r="E11" s="182"/>
      <c r="F11" s="182">
        <v>0</v>
      </c>
      <c r="G11" s="182">
        <v>2</v>
      </c>
      <c r="H11" s="182">
        <v>3</v>
      </c>
      <c r="I11" s="182"/>
      <c r="J11" s="182"/>
      <c r="K11" s="182"/>
      <c r="L11" s="182">
        <v>-1</v>
      </c>
      <c r="M11" s="182">
        <v>3</v>
      </c>
      <c r="N11" s="182">
        <v>0</v>
      </c>
      <c r="O11" s="182"/>
      <c r="P11" s="182"/>
      <c r="Q11" s="182"/>
      <c r="R11" s="182"/>
      <c r="S11" s="182">
        <v>5</v>
      </c>
      <c r="T11" s="182">
        <v>6</v>
      </c>
      <c r="U11" s="182"/>
      <c r="V11" s="182"/>
      <c r="W11" s="182"/>
      <c r="X11" s="182"/>
      <c r="Y11" s="182">
        <v>0</v>
      </c>
      <c r="Z11" s="182"/>
      <c r="AA11" s="182"/>
      <c r="AB11" s="182"/>
      <c r="AC11" s="182"/>
      <c r="AD11" s="182"/>
      <c r="AE11" s="182"/>
      <c r="AF11" s="182"/>
      <c r="AG11" s="14">
        <v>18</v>
      </c>
      <c r="AH11" s="14"/>
    </row>
    <row r="12" spans="1:34" ht="18" customHeight="1">
      <c r="A12" s="1">
        <v>7</v>
      </c>
      <c r="B12" s="39" t="s">
        <v>112</v>
      </c>
      <c r="C12" s="14">
        <v>16</v>
      </c>
      <c r="D12" s="181"/>
      <c r="E12" s="182">
        <v>0</v>
      </c>
      <c r="F12" s="182">
        <v>1</v>
      </c>
      <c r="G12" s="182">
        <v>2</v>
      </c>
      <c r="H12" s="182">
        <v>3</v>
      </c>
      <c r="I12" s="182"/>
      <c r="J12" s="182">
        <v>5</v>
      </c>
      <c r="K12" s="182">
        <v>6</v>
      </c>
      <c r="L12" s="182">
        <v>0</v>
      </c>
      <c r="M12" s="182">
        <v>-1</v>
      </c>
      <c r="N12" s="182"/>
      <c r="O12" s="182">
        <v>0</v>
      </c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4">
        <v>16</v>
      </c>
      <c r="AH12" s="14"/>
    </row>
    <row r="13" spans="1:34" ht="18" customHeight="1">
      <c r="A13" s="1">
        <v>8</v>
      </c>
      <c r="B13" s="39" t="s">
        <v>76</v>
      </c>
      <c r="C13" s="14">
        <v>15</v>
      </c>
      <c r="D13" s="181"/>
      <c r="E13" s="182">
        <v>0</v>
      </c>
      <c r="F13" s="182"/>
      <c r="G13" s="182"/>
      <c r="H13" s="182"/>
      <c r="I13" s="182"/>
      <c r="J13" s="182"/>
      <c r="K13" s="182">
        <v>0</v>
      </c>
      <c r="L13" s="182"/>
      <c r="M13" s="182"/>
      <c r="N13" s="182">
        <v>0</v>
      </c>
      <c r="O13" s="182"/>
      <c r="P13" s="182"/>
      <c r="Q13" s="182"/>
      <c r="R13" s="182">
        <v>4</v>
      </c>
      <c r="S13" s="182">
        <v>5</v>
      </c>
      <c r="T13" s="182">
        <v>6</v>
      </c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4">
        <v>15</v>
      </c>
      <c r="AH13" s="14"/>
    </row>
    <row r="14" spans="1:34" ht="18" customHeight="1">
      <c r="A14" s="1">
        <v>9</v>
      </c>
      <c r="B14" s="39" t="s">
        <v>111</v>
      </c>
      <c r="C14" s="14">
        <v>12</v>
      </c>
      <c r="D14" s="181">
        <v>-1</v>
      </c>
      <c r="E14" s="182"/>
      <c r="F14" s="182">
        <v>1</v>
      </c>
      <c r="G14" s="182"/>
      <c r="H14" s="182">
        <v>0</v>
      </c>
      <c r="I14" s="182"/>
      <c r="J14" s="182"/>
      <c r="K14" s="182"/>
      <c r="L14" s="182">
        <v>0</v>
      </c>
      <c r="M14" s="182"/>
      <c r="N14" s="182"/>
      <c r="O14" s="182"/>
      <c r="P14" s="182">
        <v>0</v>
      </c>
      <c r="Q14" s="182">
        <v>0</v>
      </c>
      <c r="R14" s="182"/>
      <c r="S14" s="182">
        <v>5</v>
      </c>
      <c r="T14" s="182"/>
      <c r="U14" s="182">
        <v>7</v>
      </c>
      <c r="V14" s="182">
        <v>0</v>
      </c>
      <c r="W14" s="182"/>
      <c r="X14" s="182"/>
      <c r="Y14" s="182"/>
      <c r="Z14" s="182"/>
      <c r="AA14" s="182"/>
      <c r="AB14" s="182"/>
      <c r="AC14" s="182"/>
      <c r="AD14" s="182"/>
      <c r="AE14" s="182">
        <v>0</v>
      </c>
      <c r="AF14" s="182"/>
      <c r="AG14" s="14">
        <v>12</v>
      </c>
      <c r="AH14" s="14"/>
    </row>
    <row r="15" spans="1:34" ht="18" customHeight="1">
      <c r="A15" s="1">
        <v>10</v>
      </c>
      <c r="B15" s="39" t="s">
        <v>106</v>
      </c>
      <c r="C15" s="14">
        <v>11</v>
      </c>
      <c r="D15" s="181"/>
      <c r="E15" s="182"/>
      <c r="F15" s="182">
        <v>1</v>
      </c>
      <c r="G15" s="182"/>
      <c r="H15" s="182"/>
      <c r="I15" s="182"/>
      <c r="J15" s="182">
        <v>5</v>
      </c>
      <c r="K15" s="182"/>
      <c r="L15" s="182">
        <v>0</v>
      </c>
      <c r="M15" s="182"/>
      <c r="N15" s="182">
        <v>0</v>
      </c>
      <c r="O15" s="182"/>
      <c r="P15" s="182"/>
      <c r="Q15" s="182"/>
      <c r="R15" s="182">
        <v>0</v>
      </c>
      <c r="S15" s="182">
        <v>5</v>
      </c>
      <c r="T15" s="182">
        <v>0</v>
      </c>
      <c r="U15" s="182"/>
      <c r="V15" s="182"/>
      <c r="W15" s="182"/>
      <c r="X15" s="182">
        <v>0</v>
      </c>
      <c r="Y15" s="182"/>
      <c r="Z15" s="182"/>
      <c r="AA15" s="182"/>
      <c r="AB15" s="182"/>
      <c r="AC15" s="182"/>
      <c r="AD15" s="182"/>
      <c r="AE15" s="182"/>
      <c r="AF15" s="182">
        <v>0</v>
      </c>
      <c r="AG15" s="14">
        <v>11</v>
      </c>
      <c r="AH15" s="14"/>
    </row>
    <row r="16" spans="1:34" ht="18" customHeight="1">
      <c r="A16" s="1">
        <v>11</v>
      </c>
      <c r="B16" s="39" t="s">
        <v>100</v>
      </c>
      <c r="C16" s="14">
        <v>11</v>
      </c>
      <c r="D16" s="181"/>
      <c r="E16" s="182"/>
      <c r="F16" s="182">
        <v>1</v>
      </c>
      <c r="G16" s="182"/>
      <c r="H16" s="182"/>
      <c r="I16" s="182"/>
      <c r="J16" s="182">
        <v>5</v>
      </c>
      <c r="K16" s="182"/>
      <c r="L16" s="182">
        <v>0</v>
      </c>
      <c r="M16" s="182">
        <v>0</v>
      </c>
      <c r="N16" s="182"/>
      <c r="O16" s="182"/>
      <c r="P16" s="182">
        <v>0</v>
      </c>
      <c r="Q16" s="182">
        <v>0</v>
      </c>
      <c r="R16" s="182"/>
      <c r="S16" s="182">
        <v>5</v>
      </c>
      <c r="T16" s="182">
        <v>0</v>
      </c>
      <c r="U16" s="182"/>
      <c r="V16" s="182"/>
      <c r="W16" s="182">
        <v>0</v>
      </c>
      <c r="X16" s="182"/>
      <c r="Y16" s="182">
        <v>0</v>
      </c>
      <c r="Z16" s="182"/>
      <c r="AA16" s="182"/>
      <c r="AB16" s="182"/>
      <c r="AC16" s="182"/>
      <c r="AD16" s="182"/>
      <c r="AE16" s="182"/>
      <c r="AF16" s="182"/>
      <c r="AG16" s="14">
        <v>11</v>
      </c>
      <c r="AH16" s="14"/>
    </row>
    <row r="17" spans="1:34" ht="18" customHeight="1">
      <c r="A17" s="1">
        <v>12</v>
      </c>
      <c r="B17" s="4" t="s">
        <v>469</v>
      </c>
      <c r="C17" s="14">
        <v>10</v>
      </c>
      <c r="D17" s="181">
        <v>-1</v>
      </c>
      <c r="E17" s="182"/>
      <c r="F17" s="182">
        <v>1</v>
      </c>
      <c r="G17" s="182"/>
      <c r="H17" s="182"/>
      <c r="I17" s="182">
        <v>0</v>
      </c>
      <c r="J17" s="182">
        <v>5</v>
      </c>
      <c r="K17" s="182"/>
      <c r="L17" s="182">
        <v>0</v>
      </c>
      <c r="M17" s="182"/>
      <c r="N17" s="182"/>
      <c r="O17" s="182">
        <v>0</v>
      </c>
      <c r="P17" s="182">
        <v>0</v>
      </c>
      <c r="Q17" s="182"/>
      <c r="R17" s="182">
        <v>0</v>
      </c>
      <c r="S17" s="182">
        <v>5</v>
      </c>
      <c r="T17" s="182"/>
      <c r="U17" s="182"/>
      <c r="V17" s="182">
        <v>0</v>
      </c>
      <c r="W17" s="182"/>
      <c r="X17" s="182"/>
      <c r="Y17" s="182"/>
      <c r="Z17" s="182"/>
      <c r="AA17" s="182"/>
      <c r="AB17" s="182"/>
      <c r="AC17" s="182"/>
      <c r="AD17" s="182">
        <v>0</v>
      </c>
      <c r="AE17" s="182"/>
      <c r="AF17" s="182"/>
      <c r="AG17" s="14">
        <v>10</v>
      </c>
      <c r="AH17" s="14"/>
    </row>
    <row r="18" spans="1:34" ht="18" customHeight="1">
      <c r="A18" s="1">
        <v>13</v>
      </c>
      <c r="B18" s="39" t="s">
        <v>108</v>
      </c>
      <c r="C18" s="43">
        <v>8</v>
      </c>
      <c r="D18" s="181"/>
      <c r="E18" s="182"/>
      <c r="F18" s="182">
        <v>1</v>
      </c>
      <c r="G18" s="182">
        <v>0</v>
      </c>
      <c r="H18" s="182">
        <v>0</v>
      </c>
      <c r="I18" s="182"/>
      <c r="J18" s="182"/>
      <c r="K18" s="182"/>
      <c r="L18" s="182"/>
      <c r="M18" s="182">
        <v>3</v>
      </c>
      <c r="N18" s="182"/>
      <c r="O18" s="182"/>
      <c r="P18" s="182"/>
      <c r="Q18" s="182"/>
      <c r="R18" s="182">
        <v>4</v>
      </c>
      <c r="S18" s="182"/>
      <c r="T18" s="182"/>
      <c r="U18" s="182"/>
      <c r="V18" s="182"/>
      <c r="W18" s="182">
        <v>0</v>
      </c>
      <c r="X18" s="182"/>
      <c r="Y18" s="182"/>
      <c r="Z18" s="182"/>
      <c r="AA18" s="183"/>
      <c r="AB18" s="183"/>
      <c r="AC18" s="183"/>
      <c r="AD18" s="183"/>
      <c r="AE18" s="183"/>
      <c r="AF18" s="182"/>
      <c r="AG18" s="43">
        <v>8</v>
      </c>
      <c r="AH18" s="14"/>
    </row>
    <row r="19" spans="1:34" ht="18" customHeight="1">
      <c r="A19" s="1">
        <v>14</v>
      </c>
      <c r="B19" s="39" t="s">
        <v>104</v>
      </c>
      <c r="C19" s="14">
        <v>7</v>
      </c>
      <c r="D19" s="181"/>
      <c r="E19" s="182">
        <v>0</v>
      </c>
      <c r="F19" s="182">
        <v>1</v>
      </c>
      <c r="G19" s="182"/>
      <c r="H19" s="182"/>
      <c r="I19" s="182"/>
      <c r="J19" s="182"/>
      <c r="K19" s="182">
        <v>0</v>
      </c>
      <c r="L19" s="182">
        <v>0</v>
      </c>
      <c r="M19" s="182"/>
      <c r="N19" s="182"/>
      <c r="O19" s="182"/>
      <c r="P19" s="182">
        <v>6</v>
      </c>
      <c r="Q19" s="182">
        <v>0</v>
      </c>
      <c r="R19" s="182"/>
      <c r="S19" s="182">
        <v>0</v>
      </c>
      <c r="T19" s="182"/>
      <c r="U19" s="182"/>
      <c r="V19" s="182"/>
      <c r="W19" s="182">
        <v>0</v>
      </c>
      <c r="X19" s="182"/>
      <c r="Y19" s="182">
        <v>0</v>
      </c>
      <c r="Z19" s="182"/>
      <c r="AA19" s="182"/>
      <c r="AB19" s="182">
        <v>0</v>
      </c>
      <c r="AC19" s="182"/>
      <c r="AD19" s="182"/>
      <c r="AE19" s="182"/>
      <c r="AF19" s="182"/>
      <c r="AG19" s="14">
        <v>7</v>
      </c>
      <c r="AH19" s="14"/>
    </row>
    <row r="20" spans="1:34" ht="18" customHeight="1">
      <c r="A20" s="1">
        <v>15</v>
      </c>
      <c r="B20" s="39" t="s">
        <v>254</v>
      </c>
      <c r="C20" s="14">
        <v>6</v>
      </c>
      <c r="D20" s="181">
        <v>-1</v>
      </c>
      <c r="E20" s="182"/>
      <c r="F20" s="182"/>
      <c r="G20" s="182"/>
      <c r="H20" s="182">
        <v>3</v>
      </c>
      <c r="I20" s="182">
        <v>4</v>
      </c>
      <c r="J20" s="182">
        <v>0</v>
      </c>
      <c r="K20" s="182"/>
      <c r="L20" s="182"/>
      <c r="M20" s="182">
        <v>0</v>
      </c>
      <c r="N20" s="182"/>
      <c r="O20" s="182"/>
      <c r="P20" s="182"/>
      <c r="Q20" s="182"/>
      <c r="R20" s="182">
        <v>0</v>
      </c>
      <c r="S20" s="182">
        <v>0</v>
      </c>
      <c r="T20" s="182"/>
      <c r="U20" s="182">
        <v>0</v>
      </c>
      <c r="V20" s="182"/>
      <c r="W20" s="182"/>
      <c r="X20" s="182"/>
      <c r="Y20" s="182">
        <v>0</v>
      </c>
      <c r="Z20" s="182"/>
      <c r="AA20" s="182">
        <v>0</v>
      </c>
      <c r="AB20" s="182"/>
      <c r="AC20" s="182"/>
      <c r="AD20" s="182"/>
      <c r="AE20" s="182"/>
      <c r="AF20" s="182"/>
      <c r="AG20" s="14">
        <v>6</v>
      </c>
      <c r="AH20" s="14"/>
    </row>
    <row r="21" spans="1:34" ht="18" customHeight="1">
      <c r="A21" s="1">
        <v>16</v>
      </c>
      <c r="B21" s="39" t="s">
        <v>438</v>
      </c>
      <c r="C21" s="14">
        <v>5</v>
      </c>
      <c r="D21" s="181">
        <v>-1</v>
      </c>
      <c r="E21" s="182"/>
      <c r="F21" s="182">
        <v>1</v>
      </c>
      <c r="G21" s="182"/>
      <c r="H21" s="182"/>
      <c r="I21" s="182">
        <v>0</v>
      </c>
      <c r="J21" s="182">
        <v>5</v>
      </c>
      <c r="K21" s="182"/>
      <c r="L21" s="182"/>
      <c r="M21" s="182"/>
      <c r="N21" s="182"/>
      <c r="O21" s="182"/>
      <c r="P21" s="182"/>
      <c r="Q21" s="182">
        <v>0</v>
      </c>
      <c r="R21" s="182"/>
      <c r="S21" s="184">
        <v>0</v>
      </c>
      <c r="T21" s="182">
        <v>0</v>
      </c>
      <c r="U21" s="182"/>
      <c r="V21" s="182"/>
      <c r="W21" s="182"/>
      <c r="X21" s="182">
        <v>0</v>
      </c>
      <c r="Y21" s="182"/>
      <c r="Z21" s="182"/>
      <c r="AA21" s="182"/>
      <c r="AB21" s="182"/>
      <c r="AC21" s="182"/>
      <c r="AD21" s="182"/>
      <c r="AE21" s="182"/>
      <c r="AF21" s="182"/>
      <c r="AG21" s="14">
        <v>5</v>
      </c>
      <c r="AH21" s="14"/>
    </row>
    <row r="22" spans="1:34" ht="18" customHeight="1">
      <c r="A22" s="1">
        <v>17</v>
      </c>
      <c r="B22" s="39" t="s">
        <v>473</v>
      </c>
      <c r="C22" s="14">
        <v>1</v>
      </c>
      <c r="D22" s="181"/>
      <c r="E22" s="182"/>
      <c r="F22" s="182">
        <v>1</v>
      </c>
      <c r="G22" s="182">
        <v>0</v>
      </c>
      <c r="H22" s="182"/>
      <c r="I22" s="182">
        <v>0</v>
      </c>
      <c r="J22" s="182"/>
      <c r="K22" s="182"/>
      <c r="L22" s="182"/>
      <c r="M22" s="182"/>
      <c r="N22" s="182"/>
      <c r="O22" s="182"/>
      <c r="P22" s="182">
        <v>0</v>
      </c>
      <c r="Q22" s="182"/>
      <c r="R22" s="182"/>
      <c r="S22" s="182"/>
      <c r="T22" s="182"/>
      <c r="U22" s="182"/>
      <c r="V22" s="182">
        <v>0</v>
      </c>
      <c r="W22" s="182"/>
      <c r="X22" s="182"/>
      <c r="Y22" s="182"/>
      <c r="Z22" s="182">
        <v>0</v>
      </c>
      <c r="AA22" s="182"/>
      <c r="AB22" s="182"/>
      <c r="AC22" s="182">
        <v>0</v>
      </c>
      <c r="AD22" s="182">
        <v>0</v>
      </c>
      <c r="AE22" s="182"/>
      <c r="AF22" s="182"/>
      <c r="AG22" s="14">
        <v>1</v>
      </c>
      <c r="AH22" s="14"/>
    </row>
    <row r="23" spans="1:34" ht="18" customHeight="1">
      <c r="A23" s="1">
        <v>18</v>
      </c>
      <c r="B23" s="39" t="s">
        <v>102</v>
      </c>
      <c r="C23" s="14">
        <v>1</v>
      </c>
      <c r="D23" s="181"/>
      <c r="E23" s="182">
        <v>0</v>
      </c>
      <c r="F23" s="182">
        <v>1</v>
      </c>
      <c r="G23" s="182">
        <v>0</v>
      </c>
      <c r="H23" s="182"/>
      <c r="I23" s="182">
        <v>0</v>
      </c>
      <c r="J23" s="182">
        <v>0</v>
      </c>
      <c r="K23" s="182"/>
      <c r="L23" s="182">
        <v>0</v>
      </c>
      <c r="M23" s="182"/>
      <c r="N23" s="182"/>
      <c r="O23" s="182"/>
      <c r="P23" s="182"/>
      <c r="Q23" s="182"/>
      <c r="R23" s="182"/>
      <c r="S23" s="182"/>
      <c r="T23" s="182">
        <v>0</v>
      </c>
      <c r="U23" s="182"/>
      <c r="V23" s="182"/>
      <c r="W23" s="182">
        <v>0</v>
      </c>
      <c r="X23" s="182"/>
      <c r="Y23" s="182">
        <v>0</v>
      </c>
      <c r="Z23" s="182"/>
      <c r="AA23" s="182"/>
      <c r="AB23" s="182"/>
      <c r="AC23" s="182"/>
      <c r="AD23" s="182"/>
      <c r="AE23" s="182"/>
      <c r="AF23" s="182"/>
      <c r="AG23" s="14">
        <v>1</v>
      </c>
      <c r="AH23" s="14"/>
    </row>
    <row r="24" spans="1:34" ht="18" customHeight="1">
      <c r="A24" s="1">
        <v>19</v>
      </c>
      <c r="B24" s="4" t="s">
        <v>446</v>
      </c>
      <c r="C24" s="14">
        <v>1</v>
      </c>
      <c r="D24" s="181"/>
      <c r="E24" s="182"/>
      <c r="F24" s="182">
        <v>0</v>
      </c>
      <c r="G24" s="182">
        <v>0</v>
      </c>
      <c r="H24" s="182"/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/>
      <c r="O24" s="182"/>
      <c r="P24" s="182"/>
      <c r="Q24" s="182"/>
      <c r="R24" s="182">
        <v>4</v>
      </c>
      <c r="S24" s="184">
        <v>0</v>
      </c>
      <c r="T24" s="182">
        <v>0</v>
      </c>
      <c r="U24" s="182"/>
      <c r="V24" s="182"/>
      <c r="W24" s="182">
        <v>-3</v>
      </c>
      <c r="X24" s="182"/>
      <c r="Y24" s="182">
        <v>0</v>
      </c>
      <c r="Z24" s="182">
        <v>0</v>
      </c>
      <c r="AA24" s="182">
        <v>0</v>
      </c>
      <c r="AB24" s="182"/>
      <c r="AC24" s="182">
        <v>0</v>
      </c>
      <c r="AD24" s="182"/>
      <c r="AE24" s="182">
        <v>0</v>
      </c>
      <c r="AF24" s="182">
        <v>0</v>
      </c>
      <c r="AG24" s="14">
        <v>1</v>
      </c>
      <c r="AH24" s="14"/>
    </row>
    <row r="25" spans="1:34" ht="18" customHeight="1">
      <c r="A25" s="1">
        <v>20</v>
      </c>
      <c r="B25" s="39" t="s">
        <v>63</v>
      </c>
      <c r="C25" s="14">
        <v>0</v>
      </c>
      <c r="D25" s="181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4">
        <v>0</v>
      </c>
      <c r="AH25" s="14"/>
    </row>
    <row r="26" spans="1:34" ht="18" customHeight="1">
      <c r="A26" s="1">
        <v>21</v>
      </c>
      <c r="B26" s="47"/>
      <c r="C26" s="47"/>
      <c r="D26" s="48">
        <v>42089.50347222222</v>
      </c>
      <c r="E26" s="47"/>
      <c r="F26" s="48">
        <v>42089.60763888889</v>
      </c>
      <c r="G26" s="47"/>
      <c r="H26" s="48">
        <v>0.04169305555842584</v>
      </c>
      <c r="I26" s="47"/>
      <c r="J26" s="47"/>
      <c r="K26" s="48" t="s">
        <v>445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4" ht="18" customHeight="1">
      <c r="A27" s="1">
        <v>22</v>
      </c>
      <c r="B27" s="178" t="s">
        <v>13</v>
      </c>
      <c r="C27" s="179"/>
      <c r="D27" s="193">
        <v>42089.50347222222</v>
      </c>
      <c r="E27" s="193"/>
      <c r="F27" s="193"/>
      <c r="G27" s="193"/>
      <c r="H27" s="194"/>
      <c r="I27" s="57"/>
      <c r="J27" s="57"/>
      <c r="K27" s="57"/>
      <c r="L27" s="195" t="s">
        <v>9</v>
      </c>
      <c r="M27" s="196"/>
      <c r="N27" s="196"/>
      <c r="O27" s="196"/>
      <c r="P27" s="193">
        <v>42089.60763888889</v>
      </c>
      <c r="Q27" s="197"/>
      <c r="R27" s="197"/>
      <c r="S27" s="197"/>
      <c r="T27" s="198"/>
      <c r="U27" s="57"/>
      <c r="V27" s="57"/>
      <c r="W27" s="57"/>
      <c r="X27" s="195" t="s">
        <v>8</v>
      </c>
      <c r="Y27" s="196"/>
      <c r="Z27" s="196"/>
      <c r="AA27" s="196"/>
      <c r="AB27" s="199">
        <v>0.04169305555842584</v>
      </c>
      <c r="AC27" s="199"/>
      <c r="AD27" s="199"/>
      <c r="AE27" s="199"/>
      <c r="AF27" s="199"/>
      <c r="AG27" s="199"/>
      <c r="AH27" s="177" t="s">
        <v>476</v>
      </c>
    </row>
    <row r="28" spans="1:34" ht="33">
      <c r="A28" s="1">
        <v>23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4"/>
      <c r="AA28" s="54"/>
      <c r="AB28" s="190" t="s">
        <v>445</v>
      </c>
      <c r="AC28" s="191"/>
      <c r="AD28" s="191"/>
      <c r="AE28" s="191"/>
      <c r="AF28" s="191"/>
      <c r="AG28" s="191"/>
      <c r="AH28" s="192"/>
    </row>
    <row r="29" spans="1:34" ht="15.75">
      <c r="A29" s="1">
        <v>24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5"/>
    </row>
    <row r="30" spans="1:34" ht="15.75">
      <c r="A30" s="1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  <c r="AA30" s="60"/>
      <c r="AB30" s="60"/>
      <c r="AC30" s="60"/>
      <c r="AD30" s="60"/>
      <c r="AE30" s="60"/>
      <c r="AF30" s="60"/>
      <c r="AG30" s="60"/>
      <c r="AH30" s="62"/>
    </row>
    <row r="31" spans="1:34" ht="15.75">
      <c r="A31" s="1">
        <v>26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ht="15.75">
      <c r="A32" s="1">
        <v>27</v>
      </c>
    </row>
    <row r="33" ht="15.75">
      <c r="A33" s="1">
        <v>28</v>
      </c>
    </row>
    <row r="34" ht="15.75">
      <c r="A34" s="1">
        <v>29</v>
      </c>
    </row>
    <row r="35" ht="15.75">
      <c r="A35" s="1">
        <v>30</v>
      </c>
    </row>
    <row r="36" ht="15.75">
      <c r="A36" s="1">
        <v>30</v>
      </c>
    </row>
    <row r="37" ht="15.75">
      <c r="A37" s="1">
        <v>30</v>
      </c>
    </row>
    <row r="38" ht="15.75">
      <c r="A38" s="1">
        <v>30</v>
      </c>
    </row>
    <row r="39" ht="15.75">
      <c r="A39" s="1">
        <v>30</v>
      </c>
    </row>
    <row r="40" ht="15.75">
      <c r="A40">
        <v>30</v>
      </c>
    </row>
    <row r="41" ht="15.75">
      <c r="A41">
        <v>30</v>
      </c>
    </row>
  </sheetData>
  <sheetProtection sheet="1" objects="1" scenarios="1"/>
  <mergeCells count="6">
    <mergeCell ref="AB28:AH28"/>
    <mergeCell ref="D27:H27"/>
    <mergeCell ref="L27:O27"/>
    <mergeCell ref="P27:T27"/>
    <mergeCell ref="X27:AA27"/>
    <mergeCell ref="AB27:AG27"/>
  </mergeCells>
  <conditionalFormatting sqref="AB28 I27:O27 B27:C27 U27:AB27 AH6:AH25">
    <cfRule type="cellIs" priority="1" dxfId="95" operator="equal">
      <formula>0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2:AH41"/>
  <sheetViews>
    <sheetView showGridLines="0" zoomScale="60" zoomScaleNormal="60" zoomScalePageLayoutView="0" workbookViewId="0" topLeftCell="A1">
      <selection activeCell="A1" sqref="A1"/>
    </sheetView>
  </sheetViews>
  <sheetFormatPr defaultColWidth="9.00390625" defaultRowHeight="15.75"/>
  <cols>
    <col min="1" max="1" width="5.25390625" style="0" customWidth="1"/>
    <col min="2" max="2" width="26.50390625" style="0" customWidth="1"/>
    <col min="3" max="3" width="6.50390625" style="0" customWidth="1"/>
    <col min="4" max="4" width="4.875" style="0" customWidth="1"/>
    <col min="5" max="32" width="4.125" style="0" customWidth="1"/>
    <col min="33" max="33" width="7.75390625" style="0" customWidth="1"/>
    <col min="34" max="34" width="13.125" style="0" customWidth="1"/>
  </cols>
  <sheetData>
    <row r="2" spans="12:21" ht="25.5">
      <c r="L2" s="44" t="s">
        <v>4</v>
      </c>
      <c r="M2" s="44"/>
      <c r="N2" s="44"/>
      <c r="O2" s="44"/>
      <c r="P2" s="44"/>
      <c r="Q2" s="44"/>
      <c r="R2" s="44"/>
      <c r="S2" s="44"/>
      <c r="T2" s="44"/>
      <c r="U2" s="44"/>
    </row>
    <row r="4" spans="1:34" ht="36.75">
      <c r="A4" s="2"/>
      <c r="B4" s="11" t="s">
        <v>2</v>
      </c>
      <c r="C4" s="8" t="s">
        <v>0</v>
      </c>
      <c r="D4" s="9" t="s">
        <v>3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2</v>
      </c>
      <c r="S4" s="12">
        <v>2</v>
      </c>
      <c r="T4" s="12">
        <v>2</v>
      </c>
      <c r="U4" s="12">
        <v>2</v>
      </c>
      <c r="V4" s="12">
        <v>2</v>
      </c>
      <c r="W4" s="12">
        <v>3</v>
      </c>
      <c r="X4" s="12">
        <v>3</v>
      </c>
      <c r="Y4" s="12">
        <v>3</v>
      </c>
      <c r="Z4" s="12">
        <v>3</v>
      </c>
      <c r="AA4" s="12">
        <v>4</v>
      </c>
      <c r="AB4" s="12">
        <v>4</v>
      </c>
      <c r="AC4" s="12">
        <v>4</v>
      </c>
      <c r="AD4" s="12">
        <v>5</v>
      </c>
      <c r="AE4" s="12">
        <v>5</v>
      </c>
      <c r="AF4" s="12">
        <v>6</v>
      </c>
      <c r="AG4" s="8" t="s">
        <v>0</v>
      </c>
      <c r="AH4" s="8" t="s">
        <v>1</v>
      </c>
    </row>
    <row r="5" spans="1:34" ht="19.5" thickBot="1">
      <c r="A5" s="2"/>
      <c r="B5" s="83"/>
      <c r="C5" s="5"/>
      <c r="D5" s="5"/>
      <c r="E5" s="13">
        <v>0</v>
      </c>
      <c r="F5" s="13">
        <v>1</v>
      </c>
      <c r="G5" s="13">
        <v>2</v>
      </c>
      <c r="H5" s="13">
        <v>3</v>
      </c>
      <c r="I5" s="13">
        <v>4</v>
      </c>
      <c r="J5" s="13">
        <v>5</v>
      </c>
      <c r="K5" s="13">
        <v>6</v>
      </c>
      <c r="L5" s="13">
        <v>1</v>
      </c>
      <c r="M5" s="13">
        <v>2</v>
      </c>
      <c r="N5" s="13">
        <v>3</v>
      </c>
      <c r="O5" s="13">
        <v>4</v>
      </c>
      <c r="P5" s="13">
        <v>5</v>
      </c>
      <c r="Q5" s="13">
        <v>6</v>
      </c>
      <c r="R5" s="13">
        <v>2</v>
      </c>
      <c r="S5" s="13">
        <v>3</v>
      </c>
      <c r="T5" s="13">
        <v>4</v>
      </c>
      <c r="U5" s="13">
        <v>5</v>
      </c>
      <c r="V5" s="13">
        <v>6</v>
      </c>
      <c r="W5" s="13">
        <v>3</v>
      </c>
      <c r="X5" s="13">
        <v>4</v>
      </c>
      <c r="Y5" s="13">
        <v>5</v>
      </c>
      <c r="Z5" s="13">
        <v>6</v>
      </c>
      <c r="AA5" s="13">
        <v>4</v>
      </c>
      <c r="AB5" s="13">
        <v>5</v>
      </c>
      <c r="AC5" s="13">
        <v>6</v>
      </c>
      <c r="AD5" s="13">
        <v>5</v>
      </c>
      <c r="AE5" s="13">
        <v>6</v>
      </c>
      <c r="AF5" s="13">
        <v>6</v>
      </c>
      <c r="AG5" s="5"/>
      <c r="AH5" s="5"/>
    </row>
    <row r="6" spans="1:34" ht="18" customHeight="1">
      <c r="A6" s="1">
        <v>1</v>
      </c>
      <c r="B6" s="4" t="s">
        <v>455</v>
      </c>
      <c r="C6" s="14">
        <v>84</v>
      </c>
      <c r="D6" s="181"/>
      <c r="E6" s="182">
        <v>0</v>
      </c>
      <c r="F6" s="182">
        <v>1</v>
      </c>
      <c r="G6" s="182"/>
      <c r="H6" s="182">
        <v>3</v>
      </c>
      <c r="I6" s="182"/>
      <c r="J6" s="182">
        <v>5</v>
      </c>
      <c r="K6" s="182">
        <v>6</v>
      </c>
      <c r="L6" s="182">
        <v>2</v>
      </c>
      <c r="M6" s="182">
        <v>3</v>
      </c>
      <c r="N6" s="182">
        <v>4</v>
      </c>
      <c r="O6" s="182"/>
      <c r="P6" s="182">
        <v>6</v>
      </c>
      <c r="Q6" s="182">
        <v>7</v>
      </c>
      <c r="R6" s="182">
        <v>4</v>
      </c>
      <c r="S6" s="182">
        <v>5</v>
      </c>
      <c r="T6" s="182">
        <v>6</v>
      </c>
      <c r="U6" s="182">
        <v>7</v>
      </c>
      <c r="V6" s="182">
        <v>8</v>
      </c>
      <c r="W6" s="182">
        <v>0</v>
      </c>
      <c r="X6" s="182"/>
      <c r="Y6" s="182">
        <v>0</v>
      </c>
      <c r="Z6" s="182">
        <v>9</v>
      </c>
      <c r="AA6" s="182">
        <v>8</v>
      </c>
      <c r="AB6" s="182"/>
      <c r="AC6" s="182"/>
      <c r="AD6" s="182"/>
      <c r="AE6" s="182"/>
      <c r="AF6" s="183"/>
      <c r="AG6" s="14">
        <v>84</v>
      </c>
      <c r="AH6" s="43"/>
    </row>
    <row r="7" spans="1:34" ht="18" customHeight="1">
      <c r="A7" s="1">
        <v>2</v>
      </c>
      <c r="B7" s="39" t="s">
        <v>475</v>
      </c>
      <c r="C7" s="14">
        <v>76</v>
      </c>
      <c r="D7" s="181"/>
      <c r="E7" s="182"/>
      <c r="F7" s="182">
        <v>1</v>
      </c>
      <c r="G7" s="182">
        <v>0</v>
      </c>
      <c r="H7" s="182"/>
      <c r="I7" s="182"/>
      <c r="J7" s="182">
        <v>5</v>
      </c>
      <c r="K7" s="182"/>
      <c r="L7" s="182">
        <v>-1</v>
      </c>
      <c r="M7" s="182">
        <v>0</v>
      </c>
      <c r="N7" s="182">
        <v>4</v>
      </c>
      <c r="O7" s="182">
        <v>5</v>
      </c>
      <c r="P7" s="182">
        <v>0</v>
      </c>
      <c r="Q7" s="182">
        <v>7</v>
      </c>
      <c r="R7" s="182">
        <v>0</v>
      </c>
      <c r="S7" s="182">
        <v>3</v>
      </c>
      <c r="T7" s="182">
        <v>6</v>
      </c>
      <c r="U7" s="182">
        <v>0</v>
      </c>
      <c r="V7" s="182">
        <v>8</v>
      </c>
      <c r="W7" s="182">
        <v>6</v>
      </c>
      <c r="X7" s="182">
        <v>7</v>
      </c>
      <c r="Y7" s="182">
        <v>8</v>
      </c>
      <c r="Z7" s="182">
        <v>9</v>
      </c>
      <c r="AA7" s="182">
        <v>8</v>
      </c>
      <c r="AB7" s="182"/>
      <c r="AC7" s="182"/>
      <c r="AD7" s="182"/>
      <c r="AE7" s="182"/>
      <c r="AF7" s="182"/>
      <c r="AG7" s="14">
        <v>76</v>
      </c>
      <c r="AH7" s="14"/>
    </row>
    <row r="8" spans="1:34" ht="18" customHeight="1">
      <c r="A8" s="1">
        <v>3</v>
      </c>
      <c r="B8" s="39" t="s">
        <v>474</v>
      </c>
      <c r="C8" s="14">
        <v>61</v>
      </c>
      <c r="D8" s="181"/>
      <c r="E8" s="182"/>
      <c r="F8" s="182">
        <v>1</v>
      </c>
      <c r="G8" s="182"/>
      <c r="H8" s="182">
        <v>3</v>
      </c>
      <c r="I8" s="182">
        <v>4</v>
      </c>
      <c r="J8" s="182"/>
      <c r="K8" s="182"/>
      <c r="L8" s="182">
        <v>0</v>
      </c>
      <c r="M8" s="182">
        <v>3</v>
      </c>
      <c r="N8" s="182"/>
      <c r="O8" s="182">
        <v>5</v>
      </c>
      <c r="P8" s="182"/>
      <c r="Q8" s="182">
        <v>7</v>
      </c>
      <c r="R8" s="182">
        <v>4</v>
      </c>
      <c r="S8" s="182">
        <v>5</v>
      </c>
      <c r="T8" s="182">
        <v>0</v>
      </c>
      <c r="U8" s="182">
        <v>7</v>
      </c>
      <c r="V8" s="182"/>
      <c r="W8" s="182">
        <v>6</v>
      </c>
      <c r="X8" s="182"/>
      <c r="Y8" s="182">
        <v>8</v>
      </c>
      <c r="Z8" s="182">
        <v>0</v>
      </c>
      <c r="AA8" s="182">
        <v>8</v>
      </c>
      <c r="AB8" s="182">
        <v>0</v>
      </c>
      <c r="AC8" s="182">
        <v>0</v>
      </c>
      <c r="AD8" s="182"/>
      <c r="AE8" s="182">
        <v>0</v>
      </c>
      <c r="AF8" s="182"/>
      <c r="AG8" s="14">
        <v>61</v>
      </c>
      <c r="AH8" s="14"/>
    </row>
    <row r="9" spans="1:34" ht="18" customHeight="1">
      <c r="A9" s="1">
        <v>4</v>
      </c>
      <c r="B9" s="39" t="s">
        <v>105</v>
      </c>
      <c r="C9" s="14">
        <v>36</v>
      </c>
      <c r="D9" s="181"/>
      <c r="E9" s="182"/>
      <c r="F9" s="184">
        <v>0</v>
      </c>
      <c r="G9" s="182">
        <v>2</v>
      </c>
      <c r="H9" s="182">
        <v>3</v>
      </c>
      <c r="I9" s="182"/>
      <c r="J9" s="182"/>
      <c r="K9" s="182"/>
      <c r="L9" s="182">
        <v>-1</v>
      </c>
      <c r="M9" s="182">
        <v>3</v>
      </c>
      <c r="N9" s="182">
        <v>0</v>
      </c>
      <c r="O9" s="182"/>
      <c r="P9" s="182"/>
      <c r="Q9" s="182">
        <v>7</v>
      </c>
      <c r="R9" s="182">
        <v>4</v>
      </c>
      <c r="S9" s="182">
        <v>5</v>
      </c>
      <c r="T9" s="182">
        <v>6</v>
      </c>
      <c r="U9" s="182">
        <v>7</v>
      </c>
      <c r="V9" s="182"/>
      <c r="W9" s="182"/>
      <c r="X9" s="182"/>
      <c r="Y9" s="182">
        <v>0</v>
      </c>
      <c r="Z9" s="182"/>
      <c r="AA9" s="182"/>
      <c r="AB9" s="182"/>
      <c r="AC9" s="182"/>
      <c r="AD9" s="182"/>
      <c r="AE9" s="182"/>
      <c r="AF9" s="182"/>
      <c r="AG9" s="14">
        <v>36</v>
      </c>
      <c r="AH9" s="14"/>
    </row>
    <row r="10" spans="1:34" ht="18" customHeight="1">
      <c r="A10" s="1">
        <v>5</v>
      </c>
      <c r="B10" s="39" t="s">
        <v>101</v>
      </c>
      <c r="C10" s="14">
        <v>29</v>
      </c>
      <c r="D10" s="181"/>
      <c r="E10" s="182"/>
      <c r="F10" s="182">
        <v>1</v>
      </c>
      <c r="G10" s="182">
        <v>2</v>
      </c>
      <c r="H10" s="182">
        <v>3</v>
      </c>
      <c r="I10" s="182"/>
      <c r="J10" s="182"/>
      <c r="K10" s="182"/>
      <c r="L10" s="182">
        <v>0</v>
      </c>
      <c r="M10" s="182"/>
      <c r="N10" s="182">
        <v>0</v>
      </c>
      <c r="O10" s="182"/>
      <c r="P10" s="182"/>
      <c r="Q10" s="182">
        <v>7</v>
      </c>
      <c r="R10" s="182">
        <v>4</v>
      </c>
      <c r="S10" s="182">
        <v>5</v>
      </c>
      <c r="T10" s="182">
        <v>0</v>
      </c>
      <c r="U10" s="182">
        <v>7</v>
      </c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4">
        <v>29</v>
      </c>
      <c r="AH10" s="14"/>
    </row>
    <row r="11" spans="1:34" ht="18" customHeight="1">
      <c r="A11" s="1">
        <v>6</v>
      </c>
      <c r="B11" s="39" t="s">
        <v>107</v>
      </c>
      <c r="C11" s="14">
        <v>23</v>
      </c>
      <c r="D11" s="181"/>
      <c r="E11" s="182"/>
      <c r="F11" s="182">
        <v>1</v>
      </c>
      <c r="G11" s="182"/>
      <c r="H11" s="182"/>
      <c r="I11" s="182"/>
      <c r="J11" s="182">
        <v>5</v>
      </c>
      <c r="K11" s="182"/>
      <c r="L11" s="182"/>
      <c r="M11" s="182"/>
      <c r="N11" s="182">
        <v>0</v>
      </c>
      <c r="O11" s="182"/>
      <c r="P11" s="182">
        <v>6</v>
      </c>
      <c r="Q11" s="182"/>
      <c r="R11" s="182">
        <v>4</v>
      </c>
      <c r="S11" s="182"/>
      <c r="T11" s="182">
        <v>0</v>
      </c>
      <c r="U11" s="182">
        <v>7</v>
      </c>
      <c r="V11" s="182">
        <v>0</v>
      </c>
      <c r="W11" s="182"/>
      <c r="X11" s="182">
        <v>0</v>
      </c>
      <c r="Y11" s="182"/>
      <c r="Z11" s="182"/>
      <c r="AA11" s="182"/>
      <c r="AB11" s="182">
        <v>0</v>
      </c>
      <c r="AC11" s="182"/>
      <c r="AD11" s="182"/>
      <c r="AE11" s="182"/>
      <c r="AF11" s="182"/>
      <c r="AG11" s="14">
        <v>23</v>
      </c>
      <c r="AH11" s="14"/>
    </row>
    <row r="12" spans="1:34" ht="18" customHeight="1">
      <c r="A12" s="1">
        <v>7</v>
      </c>
      <c r="B12" s="39" t="s">
        <v>438</v>
      </c>
      <c r="C12" s="14">
        <v>22</v>
      </c>
      <c r="D12" s="181">
        <v>-1</v>
      </c>
      <c r="E12" s="182">
        <v>10</v>
      </c>
      <c r="F12" s="182">
        <v>1</v>
      </c>
      <c r="G12" s="182"/>
      <c r="H12" s="182"/>
      <c r="I12" s="182">
        <v>0</v>
      </c>
      <c r="J12" s="182">
        <v>5</v>
      </c>
      <c r="K12" s="182"/>
      <c r="L12" s="182"/>
      <c r="M12" s="182"/>
      <c r="N12" s="182"/>
      <c r="O12" s="182"/>
      <c r="P12" s="182"/>
      <c r="Q12" s="182">
        <v>0</v>
      </c>
      <c r="R12" s="182"/>
      <c r="S12" s="184">
        <v>0</v>
      </c>
      <c r="T12" s="182">
        <v>0</v>
      </c>
      <c r="U12" s="182">
        <v>7</v>
      </c>
      <c r="V12" s="182"/>
      <c r="W12" s="182"/>
      <c r="X12" s="182">
        <v>0</v>
      </c>
      <c r="Y12" s="182"/>
      <c r="Z12" s="182"/>
      <c r="AA12" s="182"/>
      <c r="AB12" s="182"/>
      <c r="AC12" s="182"/>
      <c r="AD12" s="182"/>
      <c r="AE12" s="182"/>
      <c r="AF12" s="182"/>
      <c r="AG12" s="14">
        <v>22</v>
      </c>
      <c r="AH12" s="14"/>
    </row>
    <row r="13" spans="1:34" ht="18" customHeight="1">
      <c r="A13" s="1">
        <v>8</v>
      </c>
      <c r="B13" s="39" t="s">
        <v>108</v>
      </c>
      <c r="C13" s="14">
        <v>19</v>
      </c>
      <c r="D13" s="181"/>
      <c r="E13" s="182"/>
      <c r="F13" s="182">
        <v>1</v>
      </c>
      <c r="G13" s="182">
        <v>0</v>
      </c>
      <c r="H13" s="182">
        <v>0</v>
      </c>
      <c r="I13" s="182"/>
      <c r="J13" s="182"/>
      <c r="K13" s="182">
        <v>6</v>
      </c>
      <c r="L13" s="182">
        <v>0</v>
      </c>
      <c r="M13" s="182">
        <v>3</v>
      </c>
      <c r="N13" s="182"/>
      <c r="O13" s="182"/>
      <c r="P13" s="182"/>
      <c r="Q13" s="182"/>
      <c r="R13" s="182">
        <v>4</v>
      </c>
      <c r="S13" s="182">
        <v>5</v>
      </c>
      <c r="T13" s="182"/>
      <c r="U13" s="182"/>
      <c r="V13" s="182"/>
      <c r="W13" s="182">
        <v>0</v>
      </c>
      <c r="X13" s="182"/>
      <c r="Y13" s="182"/>
      <c r="Z13" s="182"/>
      <c r="AA13" s="182"/>
      <c r="AB13" s="182"/>
      <c r="AC13" s="182"/>
      <c r="AD13" s="182"/>
      <c r="AE13" s="182"/>
      <c r="AF13" s="182"/>
      <c r="AG13" s="14">
        <v>19</v>
      </c>
      <c r="AH13" s="14"/>
    </row>
    <row r="14" spans="1:34" ht="18" customHeight="1">
      <c r="A14" s="1">
        <v>9</v>
      </c>
      <c r="B14" s="39" t="s">
        <v>254</v>
      </c>
      <c r="C14" s="14">
        <v>18</v>
      </c>
      <c r="D14" s="181">
        <v>-1</v>
      </c>
      <c r="E14" s="182"/>
      <c r="F14" s="182"/>
      <c r="G14" s="182"/>
      <c r="H14" s="182">
        <v>3</v>
      </c>
      <c r="I14" s="182">
        <v>4</v>
      </c>
      <c r="J14" s="182">
        <v>0</v>
      </c>
      <c r="K14" s="182"/>
      <c r="L14" s="182"/>
      <c r="M14" s="182">
        <v>0</v>
      </c>
      <c r="N14" s="182"/>
      <c r="O14" s="182"/>
      <c r="P14" s="182"/>
      <c r="Q14" s="182">
        <v>7</v>
      </c>
      <c r="R14" s="182">
        <v>0</v>
      </c>
      <c r="S14" s="182">
        <v>0</v>
      </c>
      <c r="T14" s="182"/>
      <c r="U14" s="182">
        <v>5</v>
      </c>
      <c r="V14" s="182"/>
      <c r="W14" s="182"/>
      <c r="X14" s="182"/>
      <c r="Y14" s="182">
        <v>0</v>
      </c>
      <c r="Z14" s="182">
        <v>0</v>
      </c>
      <c r="AA14" s="182">
        <v>0</v>
      </c>
      <c r="AB14" s="182"/>
      <c r="AC14" s="182"/>
      <c r="AD14" s="182"/>
      <c r="AE14" s="182"/>
      <c r="AF14" s="182"/>
      <c r="AG14" s="14">
        <v>18</v>
      </c>
      <c r="AH14" s="14"/>
    </row>
    <row r="15" spans="1:34" ht="18" customHeight="1">
      <c r="A15" s="1">
        <v>10</v>
      </c>
      <c r="B15" s="39" t="s">
        <v>106</v>
      </c>
      <c r="C15" s="14">
        <v>17</v>
      </c>
      <c r="D15" s="181"/>
      <c r="E15" s="182"/>
      <c r="F15" s="182">
        <v>1</v>
      </c>
      <c r="G15" s="182">
        <v>0</v>
      </c>
      <c r="H15" s="182">
        <v>3</v>
      </c>
      <c r="I15" s="182"/>
      <c r="J15" s="182">
        <v>5</v>
      </c>
      <c r="K15" s="182"/>
      <c r="L15" s="182">
        <v>0</v>
      </c>
      <c r="M15" s="182">
        <v>3</v>
      </c>
      <c r="N15" s="182">
        <v>0</v>
      </c>
      <c r="O15" s="182"/>
      <c r="P15" s="182"/>
      <c r="Q15" s="182"/>
      <c r="R15" s="182">
        <v>0</v>
      </c>
      <c r="S15" s="182">
        <v>5</v>
      </c>
      <c r="T15" s="182">
        <v>0</v>
      </c>
      <c r="U15" s="182"/>
      <c r="V15" s="182"/>
      <c r="W15" s="182">
        <v>0</v>
      </c>
      <c r="X15" s="182">
        <v>0</v>
      </c>
      <c r="Y15" s="182"/>
      <c r="Z15" s="182"/>
      <c r="AA15" s="182"/>
      <c r="AB15" s="182"/>
      <c r="AC15" s="182"/>
      <c r="AD15" s="182"/>
      <c r="AE15" s="182"/>
      <c r="AF15" s="182">
        <v>0</v>
      </c>
      <c r="AG15" s="14">
        <v>17</v>
      </c>
      <c r="AH15" s="14"/>
    </row>
    <row r="16" spans="1:34" ht="18" customHeight="1">
      <c r="A16" s="1">
        <v>11</v>
      </c>
      <c r="B16" s="39" t="s">
        <v>111</v>
      </c>
      <c r="C16" s="14">
        <v>15</v>
      </c>
      <c r="D16" s="181">
        <v>-2</v>
      </c>
      <c r="E16" s="182"/>
      <c r="F16" s="182">
        <v>1</v>
      </c>
      <c r="G16" s="182"/>
      <c r="H16" s="182">
        <v>0</v>
      </c>
      <c r="I16" s="182"/>
      <c r="J16" s="182"/>
      <c r="K16" s="182"/>
      <c r="L16" s="182">
        <v>0</v>
      </c>
      <c r="M16" s="182"/>
      <c r="N16" s="182">
        <v>4</v>
      </c>
      <c r="O16" s="182"/>
      <c r="P16" s="182">
        <v>0</v>
      </c>
      <c r="Q16" s="182">
        <v>0</v>
      </c>
      <c r="R16" s="182"/>
      <c r="S16" s="182">
        <v>5</v>
      </c>
      <c r="T16" s="182"/>
      <c r="U16" s="182">
        <v>7</v>
      </c>
      <c r="V16" s="182">
        <v>0</v>
      </c>
      <c r="W16" s="182">
        <v>0</v>
      </c>
      <c r="X16" s="182"/>
      <c r="Y16" s="182"/>
      <c r="Z16" s="182"/>
      <c r="AA16" s="182"/>
      <c r="AB16" s="182"/>
      <c r="AC16" s="182"/>
      <c r="AD16" s="182"/>
      <c r="AE16" s="182">
        <v>0</v>
      </c>
      <c r="AF16" s="182">
        <v>0</v>
      </c>
      <c r="AG16" s="14">
        <v>15</v>
      </c>
      <c r="AH16" s="14"/>
    </row>
    <row r="17" spans="1:34" ht="18" customHeight="1">
      <c r="A17" s="1">
        <v>12</v>
      </c>
      <c r="B17" s="39" t="s">
        <v>112</v>
      </c>
      <c r="C17" s="14">
        <v>15</v>
      </c>
      <c r="D17" s="181">
        <v>-1</v>
      </c>
      <c r="E17" s="182">
        <v>0</v>
      </c>
      <c r="F17" s="182">
        <v>1</v>
      </c>
      <c r="G17" s="182">
        <v>2</v>
      </c>
      <c r="H17" s="182">
        <v>3</v>
      </c>
      <c r="I17" s="182">
        <v>0</v>
      </c>
      <c r="J17" s="182">
        <v>5</v>
      </c>
      <c r="K17" s="182">
        <v>6</v>
      </c>
      <c r="L17" s="182">
        <v>0</v>
      </c>
      <c r="M17" s="182">
        <v>-1</v>
      </c>
      <c r="N17" s="182">
        <v>0</v>
      </c>
      <c r="O17" s="182">
        <v>0</v>
      </c>
      <c r="P17" s="182"/>
      <c r="Q17" s="182"/>
      <c r="R17" s="182"/>
      <c r="S17" s="182"/>
      <c r="T17" s="182"/>
      <c r="U17" s="182"/>
      <c r="V17" s="182"/>
      <c r="W17" s="182">
        <v>0</v>
      </c>
      <c r="X17" s="182"/>
      <c r="Y17" s="182"/>
      <c r="Z17" s="182"/>
      <c r="AA17" s="182"/>
      <c r="AB17" s="182"/>
      <c r="AC17" s="182"/>
      <c r="AD17" s="182"/>
      <c r="AE17" s="182"/>
      <c r="AF17" s="182"/>
      <c r="AG17" s="14">
        <v>15</v>
      </c>
      <c r="AH17" s="14"/>
    </row>
    <row r="18" spans="1:34" ht="18" customHeight="1">
      <c r="A18" s="1">
        <v>13</v>
      </c>
      <c r="B18" s="39" t="s">
        <v>76</v>
      </c>
      <c r="C18" s="43">
        <v>15</v>
      </c>
      <c r="D18" s="181"/>
      <c r="E18" s="182">
        <v>0</v>
      </c>
      <c r="F18" s="182">
        <v>0</v>
      </c>
      <c r="G18" s="182"/>
      <c r="H18" s="182"/>
      <c r="I18" s="182"/>
      <c r="J18" s="182"/>
      <c r="K18" s="182">
        <v>0</v>
      </c>
      <c r="L18" s="182"/>
      <c r="M18" s="182"/>
      <c r="N18" s="182">
        <v>0</v>
      </c>
      <c r="O18" s="182"/>
      <c r="P18" s="182"/>
      <c r="Q18" s="182"/>
      <c r="R18" s="182">
        <v>4</v>
      </c>
      <c r="S18" s="182">
        <v>5</v>
      </c>
      <c r="T18" s="182">
        <v>6</v>
      </c>
      <c r="U18" s="182"/>
      <c r="V18" s="182"/>
      <c r="W18" s="182"/>
      <c r="X18" s="182"/>
      <c r="Y18" s="182"/>
      <c r="Z18" s="182"/>
      <c r="AA18" s="183">
        <v>0</v>
      </c>
      <c r="AB18" s="183"/>
      <c r="AC18" s="183"/>
      <c r="AD18" s="183"/>
      <c r="AE18" s="183"/>
      <c r="AF18" s="182"/>
      <c r="AG18" s="43">
        <v>15</v>
      </c>
      <c r="AH18" s="14"/>
    </row>
    <row r="19" spans="1:34" ht="18" customHeight="1">
      <c r="A19" s="1">
        <v>14</v>
      </c>
      <c r="B19" s="4" t="s">
        <v>469</v>
      </c>
      <c r="C19" s="14">
        <v>12</v>
      </c>
      <c r="D19" s="181">
        <v>-1</v>
      </c>
      <c r="E19" s="182"/>
      <c r="F19" s="182">
        <v>1</v>
      </c>
      <c r="G19" s="182">
        <v>2</v>
      </c>
      <c r="H19" s="182"/>
      <c r="I19" s="182">
        <v>0</v>
      </c>
      <c r="J19" s="182">
        <v>5</v>
      </c>
      <c r="K19" s="182"/>
      <c r="L19" s="182">
        <v>0</v>
      </c>
      <c r="M19" s="182"/>
      <c r="N19" s="182"/>
      <c r="O19" s="182">
        <v>0</v>
      </c>
      <c r="P19" s="182">
        <v>0</v>
      </c>
      <c r="Q19" s="182"/>
      <c r="R19" s="182">
        <v>0</v>
      </c>
      <c r="S19" s="182">
        <v>5</v>
      </c>
      <c r="T19" s="182"/>
      <c r="U19" s="182"/>
      <c r="V19" s="182">
        <v>0</v>
      </c>
      <c r="W19" s="182"/>
      <c r="X19" s="182"/>
      <c r="Y19" s="182"/>
      <c r="Z19" s="182">
        <v>0</v>
      </c>
      <c r="AA19" s="182"/>
      <c r="AB19" s="182"/>
      <c r="AC19" s="182"/>
      <c r="AD19" s="182">
        <v>0</v>
      </c>
      <c r="AE19" s="182"/>
      <c r="AF19" s="182"/>
      <c r="AG19" s="14">
        <v>12</v>
      </c>
      <c r="AH19" s="14"/>
    </row>
    <row r="20" spans="1:34" ht="18" customHeight="1">
      <c r="A20" s="1">
        <v>15</v>
      </c>
      <c r="B20" s="39" t="s">
        <v>100</v>
      </c>
      <c r="C20" s="14">
        <v>11</v>
      </c>
      <c r="D20" s="181"/>
      <c r="E20" s="182"/>
      <c r="F20" s="182">
        <v>1</v>
      </c>
      <c r="G20" s="182"/>
      <c r="H20" s="182"/>
      <c r="I20" s="182"/>
      <c r="J20" s="182">
        <v>5</v>
      </c>
      <c r="K20" s="182"/>
      <c r="L20" s="182">
        <v>0</v>
      </c>
      <c r="M20" s="182">
        <v>0</v>
      </c>
      <c r="N20" s="182"/>
      <c r="O20" s="182">
        <v>0</v>
      </c>
      <c r="P20" s="182">
        <v>0</v>
      </c>
      <c r="Q20" s="182">
        <v>0</v>
      </c>
      <c r="R20" s="182"/>
      <c r="S20" s="182">
        <v>5</v>
      </c>
      <c r="T20" s="182">
        <v>0</v>
      </c>
      <c r="U20" s="182"/>
      <c r="V20" s="182"/>
      <c r="W20" s="182">
        <v>0</v>
      </c>
      <c r="X20" s="182"/>
      <c r="Y20" s="182">
        <v>0</v>
      </c>
      <c r="Z20" s="182"/>
      <c r="AA20" s="182"/>
      <c r="AB20" s="182">
        <v>0</v>
      </c>
      <c r="AC20" s="182"/>
      <c r="AD20" s="182"/>
      <c r="AE20" s="182"/>
      <c r="AF20" s="182"/>
      <c r="AG20" s="14">
        <v>11</v>
      </c>
      <c r="AH20" s="14"/>
    </row>
    <row r="21" spans="1:34" ht="18" customHeight="1">
      <c r="A21" s="1">
        <v>16</v>
      </c>
      <c r="B21" s="39" t="s">
        <v>102</v>
      </c>
      <c r="C21" s="14">
        <v>10</v>
      </c>
      <c r="D21" s="181"/>
      <c r="E21" s="182">
        <v>0</v>
      </c>
      <c r="F21" s="182">
        <v>1</v>
      </c>
      <c r="G21" s="182">
        <v>0</v>
      </c>
      <c r="H21" s="182"/>
      <c r="I21" s="182">
        <v>0</v>
      </c>
      <c r="J21" s="182">
        <v>0</v>
      </c>
      <c r="K21" s="182"/>
      <c r="L21" s="182">
        <v>0</v>
      </c>
      <c r="M21" s="182"/>
      <c r="N21" s="182"/>
      <c r="O21" s="182"/>
      <c r="P21" s="182"/>
      <c r="Q21" s="182"/>
      <c r="R21" s="182">
        <v>4</v>
      </c>
      <c r="S21" s="182">
        <v>5</v>
      </c>
      <c r="T21" s="182">
        <v>0</v>
      </c>
      <c r="U21" s="182"/>
      <c r="V21" s="182"/>
      <c r="W21" s="182">
        <v>0</v>
      </c>
      <c r="X21" s="182">
        <v>0</v>
      </c>
      <c r="Y21" s="182">
        <v>0</v>
      </c>
      <c r="Z21" s="182"/>
      <c r="AA21" s="182"/>
      <c r="AB21" s="182"/>
      <c r="AC21" s="182"/>
      <c r="AD21" s="182"/>
      <c r="AE21" s="182"/>
      <c r="AF21" s="182"/>
      <c r="AG21" s="14">
        <v>10</v>
      </c>
      <c r="AH21" s="14"/>
    </row>
    <row r="22" spans="1:34" ht="18" customHeight="1">
      <c r="A22" s="1">
        <v>17</v>
      </c>
      <c r="B22" s="39" t="s">
        <v>104</v>
      </c>
      <c r="C22" s="14">
        <v>7</v>
      </c>
      <c r="D22" s="181"/>
      <c r="E22" s="182">
        <v>0</v>
      </c>
      <c r="F22" s="182">
        <v>1</v>
      </c>
      <c r="G22" s="182"/>
      <c r="H22" s="182"/>
      <c r="I22" s="182">
        <v>0</v>
      </c>
      <c r="J22" s="182"/>
      <c r="K22" s="182">
        <v>0</v>
      </c>
      <c r="L22" s="182">
        <v>0</v>
      </c>
      <c r="M22" s="182"/>
      <c r="N22" s="182"/>
      <c r="O22" s="182"/>
      <c r="P22" s="182">
        <v>6</v>
      </c>
      <c r="Q22" s="182">
        <v>0</v>
      </c>
      <c r="R22" s="182"/>
      <c r="S22" s="182">
        <v>3</v>
      </c>
      <c r="T22" s="182"/>
      <c r="U22" s="182"/>
      <c r="V22" s="182"/>
      <c r="W22" s="182">
        <v>-3</v>
      </c>
      <c r="X22" s="182"/>
      <c r="Y22" s="182">
        <v>0</v>
      </c>
      <c r="Z22" s="182"/>
      <c r="AA22" s="182"/>
      <c r="AB22" s="182">
        <v>0</v>
      </c>
      <c r="AC22" s="182"/>
      <c r="AD22" s="182">
        <v>0</v>
      </c>
      <c r="AE22" s="182"/>
      <c r="AF22" s="182"/>
      <c r="AG22" s="14">
        <v>7</v>
      </c>
      <c r="AH22" s="14"/>
    </row>
    <row r="23" spans="1:34" ht="18" customHeight="1">
      <c r="A23" s="1">
        <v>18</v>
      </c>
      <c r="B23" s="39" t="s">
        <v>473</v>
      </c>
      <c r="C23" s="14">
        <v>6</v>
      </c>
      <c r="D23" s="181"/>
      <c r="E23" s="182">
        <v>0</v>
      </c>
      <c r="F23" s="182">
        <v>1</v>
      </c>
      <c r="G23" s="182">
        <v>0</v>
      </c>
      <c r="H23" s="182"/>
      <c r="I23" s="182">
        <v>0</v>
      </c>
      <c r="J23" s="182"/>
      <c r="K23" s="182"/>
      <c r="L23" s="182"/>
      <c r="M23" s="182">
        <v>0</v>
      </c>
      <c r="N23" s="182"/>
      <c r="O23" s="182"/>
      <c r="P23" s="182">
        <v>0</v>
      </c>
      <c r="Q23" s="182"/>
      <c r="R23" s="182">
        <v>0</v>
      </c>
      <c r="S23" s="182">
        <v>5</v>
      </c>
      <c r="T23" s="182"/>
      <c r="U23" s="182"/>
      <c r="V23" s="182">
        <v>0</v>
      </c>
      <c r="W23" s="182"/>
      <c r="X23" s="182"/>
      <c r="Y23" s="182"/>
      <c r="Z23" s="182">
        <v>0</v>
      </c>
      <c r="AA23" s="182"/>
      <c r="AB23" s="182"/>
      <c r="AC23" s="182">
        <v>0</v>
      </c>
      <c r="AD23" s="182">
        <v>0</v>
      </c>
      <c r="AE23" s="182"/>
      <c r="AF23" s="182"/>
      <c r="AG23" s="14">
        <v>6</v>
      </c>
      <c r="AH23" s="14"/>
    </row>
    <row r="24" spans="1:34" ht="18" customHeight="1">
      <c r="A24" s="1">
        <v>19</v>
      </c>
      <c r="B24" s="4" t="s">
        <v>446</v>
      </c>
      <c r="C24" s="14">
        <v>1</v>
      </c>
      <c r="D24" s="181"/>
      <c r="E24" s="182"/>
      <c r="F24" s="184">
        <v>0</v>
      </c>
      <c r="G24" s="182">
        <v>0</v>
      </c>
      <c r="H24" s="182"/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/>
      <c r="O24" s="182"/>
      <c r="P24" s="182">
        <v>0</v>
      </c>
      <c r="Q24" s="182"/>
      <c r="R24" s="182">
        <v>4</v>
      </c>
      <c r="S24" s="184">
        <v>0</v>
      </c>
      <c r="T24" s="182">
        <v>0</v>
      </c>
      <c r="U24" s="182"/>
      <c r="V24" s="182"/>
      <c r="W24" s="182">
        <v>-3</v>
      </c>
      <c r="X24" s="182"/>
      <c r="Y24" s="182">
        <v>0</v>
      </c>
      <c r="Z24" s="182">
        <v>0</v>
      </c>
      <c r="AA24" s="182">
        <v>0</v>
      </c>
      <c r="AB24" s="182">
        <v>0</v>
      </c>
      <c r="AC24" s="182">
        <v>0</v>
      </c>
      <c r="AD24" s="182"/>
      <c r="AE24" s="182">
        <v>0</v>
      </c>
      <c r="AF24" s="182">
        <v>0</v>
      </c>
      <c r="AG24" s="14">
        <v>1</v>
      </c>
      <c r="AH24" s="14"/>
    </row>
    <row r="25" spans="1:34" ht="18" customHeight="1">
      <c r="A25" s="1">
        <v>20</v>
      </c>
      <c r="B25" s="39" t="s">
        <v>63</v>
      </c>
      <c r="C25" s="14">
        <v>0</v>
      </c>
      <c r="D25" s="181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4">
        <v>0</v>
      </c>
      <c r="AH25" s="14"/>
    </row>
    <row r="26" spans="1:34" ht="18" customHeight="1">
      <c r="A26" s="1">
        <v>21</v>
      </c>
      <c r="B26" s="47"/>
      <c r="C26" s="47"/>
      <c r="D26" s="48">
        <v>42089.50347222222</v>
      </c>
      <c r="E26" s="47"/>
      <c r="F26" s="48">
        <v>42089.60763888889</v>
      </c>
      <c r="G26" s="47"/>
      <c r="H26" s="48">
        <v>0.020968865741451737</v>
      </c>
      <c r="I26" s="47"/>
      <c r="J26" s="47"/>
      <c r="K26" s="48" t="s">
        <v>445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4" ht="18" customHeight="1">
      <c r="A27" s="1">
        <v>22</v>
      </c>
      <c r="B27" s="178" t="s">
        <v>13</v>
      </c>
      <c r="C27" s="179"/>
      <c r="D27" s="193">
        <v>42089.50347222222</v>
      </c>
      <c r="E27" s="193"/>
      <c r="F27" s="193"/>
      <c r="G27" s="193"/>
      <c r="H27" s="194"/>
      <c r="I27" s="57"/>
      <c r="J27" s="57"/>
      <c r="K27" s="57"/>
      <c r="L27" s="195" t="s">
        <v>9</v>
      </c>
      <c r="M27" s="196"/>
      <c r="N27" s="196"/>
      <c r="O27" s="196"/>
      <c r="P27" s="193">
        <v>42089.60763888889</v>
      </c>
      <c r="Q27" s="197"/>
      <c r="R27" s="197"/>
      <c r="S27" s="197"/>
      <c r="T27" s="198"/>
      <c r="U27" s="57"/>
      <c r="V27" s="57"/>
      <c r="W27" s="57"/>
      <c r="X27" s="195" t="s">
        <v>8</v>
      </c>
      <c r="Y27" s="196"/>
      <c r="Z27" s="196"/>
      <c r="AA27" s="196"/>
      <c r="AB27" s="199">
        <v>0.020968865741451737</v>
      </c>
      <c r="AC27" s="199"/>
      <c r="AD27" s="199"/>
      <c r="AE27" s="199"/>
      <c r="AF27" s="199"/>
      <c r="AG27" s="199"/>
      <c r="AH27" s="177" t="s">
        <v>476</v>
      </c>
    </row>
    <row r="28" spans="1:34" ht="33">
      <c r="A28" s="1">
        <v>23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4"/>
      <c r="AA28" s="54"/>
      <c r="AB28" s="190" t="s">
        <v>445</v>
      </c>
      <c r="AC28" s="191"/>
      <c r="AD28" s="191"/>
      <c r="AE28" s="191"/>
      <c r="AF28" s="191"/>
      <c r="AG28" s="191"/>
      <c r="AH28" s="192"/>
    </row>
    <row r="29" spans="1:34" ht="15.75">
      <c r="A29" s="1">
        <v>24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5"/>
    </row>
    <row r="30" spans="1:34" ht="15.75">
      <c r="A30" s="1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  <c r="AA30" s="60"/>
      <c r="AB30" s="60"/>
      <c r="AC30" s="60"/>
      <c r="AD30" s="60"/>
      <c r="AE30" s="60"/>
      <c r="AF30" s="60"/>
      <c r="AG30" s="60"/>
      <c r="AH30" s="62"/>
    </row>
    <row r="31" spans="1:34" ht="15.75">
      <c r="A31" s="1">
        <v>26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ht="15.75">
      <c r="A32" s="1">
        <v>27</v>
      </c>
    </row>
    <row r="33" ht="15.75">
      <c r="A33" s="1">
        <v>28</v>
      </c>
    </row>
    <row r="34" ht="15.75">
      <c r="A34" s="1">
        <v>29</v>
      </c>
    </row>
    <row r="35" ht="15.75">
      <c r="A35" s="1">
        <v>30</v>
      </c>
    </row>
    <row r="36" ht="15.75">
      <c r="A36" s="1">
        <v>30</v>
      </c>
    </row>
    <row r="37" ht="15.75">
      <c r="A37" s="1">
        <v>30</v>
      </c>
    </row>
    <row r="38" ht="15.75">
      <c r="A38" s="1">
        <v>30</v>
      </c>
    </row>
    <row r="39" ht="15.75">
      <c r="A39" s="1">
        <v>30</v>
      </c>
    </row>
    <row r="40" ht="15.75">
      <c r="A40">
        <v>30</v>
      </c>
    </row>
    <row r="41" ht="15.75">
      <c r="A41">
        <v>30</v>
      </c>
    </row>
  </sheetData>
  <sheetProtection sheet="1" objects="1" scenarios="1"/>
  <mergeCells count="6">
    <mergeCell ref="AB28:AH28"/>
    <mergeCell ref="D27:H27"/>
    <mergeCell ref="L27:O27"/>
    <mergeCell ref="P27:T27"/>
    <mergeCell ref="X27:AA27"/>
    <mergeCell ref="AB27:AG27"/>
  </mergeCells>
  <conditionalFormatting sqref="AB28 I27:O27 B27:C27 U27:AB27 AH6:AH25">
    <cfRule type="cellIs" priority="1" dxfId="95" operator="equal">
      <formula>0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2:AH41"/>
  <sheetViews>
    <sheetView showGridLines="0" zoomScale="60" zoomScaleNormal="60" zoomScalePageLayoutView="0" workbookViewId="0" topLeftCell="A1">
      <selection activeCell="A1" sqref="A1"/>
    </sheetView>
  </sheetViews>
  <sheetFormatPr defaultColWidth="9.00390625" defaultRowHeight="15.75"/>
  <cols>
    <col min="1" max="1" width="5.25390625" style="0" customWidth="1"/>
    <col min="2" max="2" width="26.50390625" style="0" customWidth="1"/>
    <col min="3" max="3" width="6.50390625" style="0" customWidth="1"/>
    <col min="4" max="4" width="4.875" style="0" customWidth="1"/>
    <col min="5" max="32" width="4.125" style="0" customWidth="1"/>
    <col min="33" max="33" width="7.75390625" style="0" customWidth="1"/>
    <col min="34" max="34" width="13.125" style="0" customWidth="1"/>
  </cols>
  <sheetData>
    <row r="2" spans="12:21" ht="25.5">
      <c r="L2" s="44" t="s">
        <v>4</v>
      </c>
      <c r="M2" s="44"/>
      <c r="N2" s="44"/>
      <c r="O2" s="44"/>
      <c r="P2" s="44"/>
      <c r="Q2" s="44"/>
      <c r="R2" s="44"/>
      <c r="S2" s="44"/>
      <c r="T2" s="44"/>
      <c r="U2" s="44"/>
    </row>
    <row r="4" spans="1:34" ht="36.75">
      <c r="A4" s="2"/>
      <c r="B4" s="11" t="s">
        <v>2</v>
      </c>
      <c r="C4" s="8" t="s">
        <v>0</v>
      </c>
      <c r="D4" s="9" t="s">
        <v>3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2</v>
      </c>
      <c r="S4" s="12">
        <v>2</v>
      </c>
      <c r="T4" s="12">
        <v>2</v>
      </c>
      <c r="U4" s="12">
        <v>2</v>
      </c>
      <c r="V4" s="12">
        <v>2</v>
      </c>
      <c r="W4" s="12">
        <v>3</v>
      </c>
      <c r="X4" s="12">
        <v>3</v>
      </c>
      <c r="Y4" s="12">
        <v>3</v>
      </c>
      <c r="Z4" s="12">
        <v>3</v>
      </c>
      <c r="AA4" s="12">
        <v>4</v>
      </c>
      <c r="AB4" s="12">
        <v>4</v>
      </c>
      <c r="AC4" s="12">
        <v>4</v>
      </c>
      <c r="AD4" s="12">
        <v>5</v>
      </c>
      <c r="AE4" s="12">
        <v>5</v>
      </c>
      <c r="AF4" s="12">
        <v>6</v>
      </c>
      <c r="AG4" s="8" t="s">
        <v>0</v>
      </c>
      <c r="AH4" s="8" t="s">
        <v>1</v>
      </c>
    </row>
    <row r="5" spans="1:34" ht="19.5" thickBot="1">
      <c r="A5" s="2"/>
      <c r="B5" s="83"/>
      <c r="C5" s="5"/>
      <c r="D5" s="5"/>
      <c r="E5" s="13">
        <v>0</v>
      </c>
      <c r="F5" s="13">
        <v>1</v>
      </c>
      <c r="G5" s="13">
        <v>2</v>
      </c>
      <c r="H5" s="13">
        <v>3</v>
      </c>
      <c r="I5" s="13">
        <v>4</v>
      </c>
      <c r="J5" s="13">
        <v>5</v>
      </c>
      <c r="K5" s="13">
        <v>6</v>
      </c>
      <c r="L5" s="13">
        <v>1</v>
      </c>
      <c r="M5" s="13">
        <v>2</v>
      </c>
      <c r="N5" s="13">
        <v>3</v>
      </c>
      <c r="O5" s="13">
        <v>4</v>
      </c>
      <c r="P5" s="13">
        <v>5</v>
      </c>
      <c r="Q5" s="13">
        <v>6</v>
      </c>
      <c r="R5" s="13">
        <v>2</v>
      </c>
      <c r="S5" s="13">
        <v>3</v>
      </c>
      <c r="T5" s="13">
        <v>4</v>
      </c>
      <c r="U5" s="13">
        <v>5</v>
      </c>
      <c r="V5" s="13">
        <v>6</v>
      </c>
      <c r="W5" s="13">
        <v>3</v>
      </c>
      <c r="X5" s="13">
        <v>4</v>
      </c>
      <c r="Y5" s="13">
        <v>5</v>
      </c>
      <c r="Z5" s="13">
        <v>6</v>
      </c>
      <c r="AA5" s="13">
        <v>4</v>
      </c>
      <c r="AB5" s="13">
        <v>5</v>
      </c>
      <c r="AC5" s="13">
        <v>6</v>
      </c>
      <c r="AD5" s="13">
        <v>5</v>
      </c>
      <c r="AE5" s="13">
        <v>6</v>
      </c>
      <c r="AF5" s="13">
        <v>6</v>
      </c>
      <c r="AG5" s="5"/>
      <c r="AH5" s="5"/>
    </row>
    <row r="6" spans="1:34" ht="18" customHeight="1">
      <c r="A6" s="1">
        <v>1</v>
      </c>
      <c r="B6" s="4" t="s">
        <v>455</v>
      </c>
      <c r="C6" s="14">
        <v>99</v>
      </c>
      <c r="D6" s="181"/>
      <c r="E6" s="182">
        <v>0</v>
      </c>
      <c r="F6" s="182">
        <v>1</v>
      </c>
      <c r="G6" s="182"/>
      <c r="H6" s="182">
        <v>3</v>
      </c>
      <c r="I6" s="182">
        <v>4</v>
      </c>
      <c r="J6" s="182">
        <v>5</v>
      </c>
      <c r="K6" s="182">
        <v>6</v>
      </c>
      <c r="L6" s="182">
        <v>2</v>
      </c>
      <c r="M6" s="182">
        <v>3</v>
      </c>
      <c r="N6" s="182">
        <v>4</v>
      </c>
      <c r="O6" s="182"/>
      <c r="P6" s="182">
        <v>6</v>
      </c>
      <c r="Q6" s="182">
        <v>7</v>
      </c>
      <c r="R6" s="182">
        <v>4</v>
      </c>
      <c r="S6" s="182">
        <v>5</v>
      </c>
      <c r="T6" s="182">
        <v>6</v>
      </c>
      <c r="U6" s="182">
        <v>7</v>
      </c>
      <c r="V6" s="182">
        <v>8</v>
      </c>
      <c r="W6" s="182">
        <v>0</v>
      </c>
      <c r="X6" s="182"/>
      <c r="Y6" s="182">
        <v>0</v>
      </c>
      <c r="Z6" s="182">
        <v>9</v>
      </c>
      <c r="AA6" s="182">
        <v>8</v>
      </c>
      <c r="AB6" s="182"/>
      <c r="AC6" s="182">
        <v>0</v>
      </c>
      <c r="AD6" s="182"/>
      <c r="AE6" s="182">
        <v>11</v>
      </c>
      <c r="AF6" s="183"/>
      <c r="AG6" s="14">
        <v>99</v>
      </c>
      <c r="AH6" s="43"/>
    </row>
    <row r="7" spans="1:34" ht="18" customHeight="1">
      <c r="A7" s="1">
        <v>2</v>
      </c>
      <c r="B7" s="39" t="s">
        <v>475</v>
      </c>
      <c r="C7" s="14">
        <v>83</v>
      </c>
      <c r="D7" s="181">
        <v>-1</v>
      </c>
      <c r="E7" s="182"/>
      <c r="F7" s="182">
        <v>1</v>
      </c>
      <c r="G7" s="182">
        <v>0</v>
      </c>
      <c r="H7" s="182">
        <v>3</v>
      </c>
      <c r="I7" s="182"/>
      <c r="J7" s="182">
        <v>5</v>
      </c>
      <c r="K7" s="182"/>
      <c r="L7" s="182">
        <v>-1</v>
      </c>
      <c r="M7" s="182">
        <v>0</v>
      </c>
      <c r="N7" s="182">
        <v>4</v>
      </c>
      <c r="O7" s="182">
        <v>5</v>
      </c>
      <c r="P7" s="182">
        <v>0</v>
      </c>
      <c r="Q7" s="182">
        <v>7</v>
      </c>
      <c r="R7" s="182">
        <v>0</v>
      </c>
      <c r="S7" s="182">
        <v>3</v>
      </c>
      <c r="T7" s="182">
        <v>6</v>
      </c>
      <c r="U7" s="182">
        <v>5</v>
      </c>
      <c r="V7" s="182">
        <v>8</v>
      </c>
      <c r="W7" s="182">
        <v>6</v>
      </c>
      <c r="X7" s="182">
        <v>7</v>
      </c>
      <c r="Y7" s="182">
        <v>8</v>
      </c>
      <c r="Z7" s="182">
        <v>9</v>
      </c>
      <c r="AA7" s="182">
        <v>8</v>
      </c>
      <c r="AB7" s="182"/>
      <c r="AC7" s="182">
        <v>0</v>
      </c>
      <c r="AD7" s="182">
        <v>0</v>
      </c>
      <c r="AE7" s="182"/>
      <c r="AF7" s="182"/>
      <c r="AG7" s="14">
        <v>83</v>
      </c>
      <c r="AH7" s="14"/>
    </row>
    <row r="8" spans="1:34" ht="18" customHeight="1">
      <c r="A8" s="1">
        <v>3</v>
      </c>
      <c r="B8" s="39" t="s">
        <v>474</v>
      </c>
      <c r="C8" s="14">
        <v>73</v>
      </c>
      <c r="D8" s="181"/>
      <c r="E8" s="182"/>
      <c r="F8" s="182">
        <v>1</v>
      </c>
      <c r="G8" s="182">
        <v>0</v>
      </c>
      <c r="H8" s="182">
        <v>3</v>
      </c>
      <c r="I8" s="182">
        <v>4</v>
      </c>
      <c r="J8" s="182">
        <v>5</v>
      </c>
      <c r="K8" s="182"/>
      <c r="L8" s="182">
        <v>0</v>
      </c>
      <c r="M8" s="182">
        <v>3</v>
      </c>
      <c r="N8" s="182"/>
      <c r="O8" s="182">
        <v>5</v>
      </c>
      <c r="P8" s="182"/>
      <c r="Q8" s="182">
        <v>7</v>
      </c>
      <c r="R8" s="182">
        <v>4</v>
      </c>
      <c r="S8" s="182">
        <v>5</v>
      </c>
      <c r="T8" s="182">
        <v>0</v>
      </c>
      <c r="U8" s="182">
        <v>7</v>
      </c>
      <c r="V8" s="182"/>
      <c r="W8" s="182">
        <v>6</v>
      </c>
      <c r="X8" s="182">
        <v>7</v>
      </c>
      <c r="Y8" s="182">
        <v>8</v>
      </c>
      <c r="Z8" s="182">
        <v>0</v>
      </c>
      <c r="AA8" s="182">
        <v>8</v>
      </c>
      <c r="AB8" s="182">
        <v>0</v>
      </c>
      <c r="AC8" s="182">
        <v>0</v>
      </c>
      <c r="AD8" s="182">
        <v>0</v>
      </c>
      <c r="AE8" s="184">
        <v>0</v>
      </c>
      <c r="AF8" s="182">
        <v>0</v>
      </c>
      <c r="AG8" s="14">
        <v>73</v>
      </c>
      <c r="AH8" s="14"/>
    </row>
    <row r="9" spans="1:34" ht="18" customHeight="1">
      <c r="A9" s="1">
        <v>4</v>
      </c>
      <c r="B9" s="39" t="s">
        <v>105</v>
      </c>
      <c r="C9" s="14">
        <v>41</v>
      </c>
      <c r="D9" s="181"/>
      <c r="E9" s="182"/>
      <c r="F9" s="184">
        <v>0</v>
      </c>
      <c r="G9" s="182">
        <v>2</v>
      </c>
      <c r="H9" s="182">
        <v>3</v>
      </c>
      <c r="I9" s="182"/>
      <c r="J9" s="182">
        <v>5</v>
      </c>
      <c r="K9" s="182">
        <v>0</v>
      </c>
      <c r="L9" s="182">
        <v>-1</v>
      </c>
      <c r="M9" s="182">
        <v>3</v>
      </c>
      <c r="N9" s="182">
        <v>0</v>
      </c>
      <c r="O9" s="182"/>
      <c r="P9" s="182">
        <v>0</v>
      </c>
      <c r="Q9" s="182">
        <v>7</v>
      </c>
      <c r="R9" s="182">
        <v>4</v>
      </c>
      <c r="S9" s="182">
        <v>5</v>
      </c>
      <c r="T9" s="182">
        <v>6</v>
      </c>
      <c r="U9" s="182">
        <v>7</v>
      </c>
      <c r="V9" s="182">
        <v>0</v>
      </c>
      <c r="W9" s="182"/>
      <c r="X9" s="182">
        <v>0</v>
      </c>
      <c r="Y9" s="182">
        <v>0</v>
      </c>
      <c r="Z9" s="182"/>
      <c r="AA9" s="182"/>
      <c r="AB9" s="182"/>
      <c r="AC9" s="182"/>
      <c r="AD9" s="182"/>
      <c r="AE9" s="182"/>
      <c r="AF9" s="182">
        <v>0</v>
      </c>
      <c r="AG9" s="14">
        <v>41</v>
      </c>
      <c r="AH9" s="14"/>
    </row>
    <row r="10" spans="1:34" ht="18" customHeight="1">
      <c r="A10" s="1">
        <v>5</v>
      </c>
      <c r="B10" s="39" t="s">
        <v>101</v>
      </c>
      <c r="C10" s="14">
        <v>33</v>
      </c>
      <c r="D10" s="181"/>
      <c r="E10" s="182"/>
      <c r="F10" s="182">
        <v>1</v>
      </c>
      <c r="G10" s="182">
        <v>2</v>
      </c>
      <c r="H10" s="182">
        <v>3</v>
      </c>
      <c r="I10" s="182"/>
      <c r="J10" s="182"/>
      <c r="K10" s="182">
        <v>0</v>
      </c>
      <c r="L10" s="182">
        <v>0</v>
      </c>
      <c r="M10" s="182"/>
      <c r="N10" s="182">
        <v>0</v>
      </c>
      <c r="O10" s="182"/>
      <c r="P10" s="182"/>
      <c r="Q10" s="182">
        <v>7</v>
      </c>
      <c r="R10" s="182">
        <v>4</v>
      </c>
      <c r="S10" s="182">
        <v>5</v>
      </c>
      <c r="T10" s="182">
        <v>4</v>
      </c>
      <c r="U10" s="182">
        <v>7</v>
      </c>
      <c r="V10" s="182"/>
      <c r="W10" s="182">
        <v>0</v>
      </c>
      <c r="X10" s="182"/>
      <c r="Y10" s="182"/>
      <c r="Z10" s="182"/>
      <c r="AA10" s="182"/>
      <c r="AB10" s="182"/>
      <c r="AC10" s="182"/>
      <c r="AD10" s="182"/>
      <c r="AE10" s="182"/>
      <c r="AF10" s="182"/>
      <c r="AG10" s="14">
        <v>33</v>
      </c>
      <c r="AH10" s="14"/>
    </row>
    <row r="11" spans="1:34" ht="18" customHeight="1">
      <c r="A11" s="1">
        <v>6</v>
      </c>
      <c r="B11" s="39" t="s">
        <v>107</v>
      </c>
      <c r="C11" s="14">
        <v>30</v>
      </c>
      <c r="D11" s="181"/>
      <c r="E11" s="182"/>
      <c r="F11" s="182">
        <v>1</v>
      </c>
      <c r="G11" s="182">
        <v>2</v>
      </c>
      <c r="H11" s="182"/>
      <c r="I11" s="182"/>
      <c r="J11" s="182">
        <v>5</v>
      </c>
      <c r="K11" s="182"/>
      <c r="L11" s="182"/>
      <c r="M11" s="182"/>
      <c r="N11" s="182">
        <v>0</v>
      </c>
      <c r="O11" s="182">
        <v>5</v>
      </c>
      <c r="P11" s="182">
        <v>6</v>
      </c>
      <c r="Q11" s="182"/>
      <c r="R11" s="182">
        <v>4</v>
      </c>
      <c r="S11" s="182"/>
      <c r="T11" s="182">
        <v>0</v>
      </c>
      <c r="U11" s="182">
        <v>7</v>
      </c>
      <c r="V11" s="182">
        <v>0</v>
      </c>
      <c r="W11" s="182"/>
      <c r="X11" s="182">
        <v>0</v>
      </c>
      <c r="Y11" s="182"/>
      <c r="Z11" s="182"/>
      <c r="AA11" s="182">
        <v>0</v>
      </c>
      <c r="AB11" s="182">
        <v>0</v>
      </c>
      <c r="AC11" s="182"/>
      <c r="AD11" s="182"/>
      <c r="AE11" s="182"/>
      <c r="AF11" s="182"/>
      <c r="AG11" s="14">
        <v>30</v>
      </c>
      <c r="AH11" s="14"/>
    </row>
    <row r="12" spans="1:34" ht="18" customHeight="1">
      <c r="A12" s="1">
        <v>7</v>
      </c>
      <c r="B12" s="39" t="s">
        <v>438</v>
      </c>
      <c r="C12" s="14">
        <v>27</v>
      </c>
      <c r="D12" s="181">
        <v>-1</v>
      </c>
      <c r="E12" s="182">
        <v>10</v>
      </c>
      <c r="F12" s="182">
        <v>1</v>
      </c>
      <c r="G12" s="182">
        <v>2</v>
      </c>
      <c r="H12" s="182">
        <v>3</v>
      </c>
      <c r="I12" s="184">
        <v>0</v>
      </c>
      <c r="J12" s="182">
        <v>5</v>
      </c>
      <c r="K12" s="182"/>
      <c r="L12" s="182"/>
      <c r="M12" s="182"/>
      <c r="N12" s="182"/>
      <c r="O12" s="182"/>
      <c r="P12" s="182"/>
      <c r="Q12" s="182">
        <v>0</v>
      </c>
      <c r="R12" s="182">
        <v>0</v>
      </c>
      <c r="S12" s="184">
        <v>0</v>
      </c>
      <c r="T12" s="182">
        <v>0</v>
      </c>
      <c r="U12" s="182">
        <v>7</v>
      </c>
      <c r="V12" s="182"/>
      <c r="W12" s="182"/>
      <c r="X12" s="182">
        <v>0</v>
      </c>
      <c r="Y12" s="182"/>
      <c r="Z12" s="182">
        <v>0</v>
      </c>
      <c r="AA12" s="182"/>
      <c r="AB12" s="182"/>
      <c r="AC12" s="182"/>
      <c r="AD12" s="182"/>
      <c r="AE12" s="182"/>
      <c r="AF12" s="182">
        <v>0</v>
      </c>
      <c r="AG12" s="14">
        <v>27</v>
      </c>
      <c r="AH12" s="14"/>
    </row>
    <row r="13" spans="1:34" ht="18" customHeight="1">
      <c r="A13" s="1">
        <v>8</v>
      </c>
      <c r="B13" s="39" t="s">
        <v>254</v>
      </c>
      <c r="C13" s="14">
        <v>26</v>
      </c>
      <c r="D13" s="181">
        <v>-1</v>
      </c>
      <c r="E13" s="182"/>
      <c r="F13" s="182">
        <v>1</v>
      </c>
      <c r="G13" s="182"/>
      <c r="H13" s="182">
        <v>3</v>
      </c>
      <c r="I13" s="182">
        <v>4</v>
      </c>
      <c r="J13" s="182">
        <v>0</v>
      </c>
      <c r="K13" s="182"/>
      <c r="L13" s="182">
        <v>2</v>
      </c>
      <c r="M13" s="182">
        <v>-1</v>
      </c>
      <c r="N13" s="182"/>
      <c r="O13" s="182"/>
      <c r="P13" s="182"/>
      <c r="Q13" s="182">
        <v>7</v>
      </c>
      <c r="R13" s="182">
        <v>0</v>
      </c>
      <c r="S13" s="182">
        <v>0</v>
      </c>
      <c r="T13" s="182"/>
      <c r="U13" s="182">
        <v>5</v>
      </c>
      <c r="V13" s="182"/>
      <c r="W13" s="182">
        <v>6</v>
      </c>
      <c r="X13" s="182"/>
      <c r="Y13" s="182">
        <v>0</v>
      </c>
      <c r="Z13" s="182">
        <v>0</v>
      </c>
      <c r="AA13" s="182">
        <v>0</v>
      </c>
      <c r="AB13" s="182"/>
      <c r="AC13" s="182"/>
      <c r="AD13" s="182"/>
      <c r="AE13" s="182">
        <v>0</v>
      </c>
      <c r="AF13" s="182">
        <v>0</v>
      </c>
      <c r="AG13" s="14">
        <v>26</v>
      </c>
      <c r="AH13" s="14"/>
    </row>
    <row r="14" spans="1:34" ht="18" customHeight="1">
      <c r="A14" s="1">
        <v>9</v>
      </c>
      <c r="B14" s="39" t="s">
        <v>111</v>
      </c>
      <c r="C14" s="14">
        <v>25</v>
      </c>
      <c r="D14" s="181">
        <v>-2</v>
      </c>
      <c r="E14" s="182">
        <v>0</v>
      </c>
      <c r="F14" s="182">
        <v>1</v>
      </c>
      <c r="G14" s="182"/>
      <c r="H14" s="182">
        <v>0</v>
      </c>
      <c r="I14" s="182"/>
      <c r="J14" s="182"/>
      <c r="K14" s="182"/>
      <c r="L14" s="182">
        <v>0</v>
      </c>
      <c r="M14" s="182"/>
      <c r="N14" s="182">
        <v>4</v>
      </c>
      <c r="O14" s="182"/>
      <c r="P14" s="182">
        <v>0</v>
      </c>
      <c r="Q14" s="182">
        <v>6</v>
      </c>
      <c r="R14" s="182">
        <v>4</v>
      </c>
      <c r="S14" s="182">
        <v>5</v>
      </c>
      <c r="T14" s="182"/>
      <c r="U14" s="182">
        <v>7</v>
      </c>
      <c r="V14" s="182">
        <v>0</v>
      </c>
      <c r="W14" s="182">
        <v>0</v>
      </c>
      <c r="X14" s="182"/>
      <c r="Y14" s="182"/>
      <c r="Z14" s="182"/>
      <c r="AA14" s="182"/>
      <c r="AB14" s="184">
        <v>0</v>
      </c>
      <c r="AC14" s="182"/>
      <c r="AD14" s="182"/>
      <c r="AE14" s="182">
        <v>0</v>
      </c>
      <c r="AF14" s="182">
        <v>0</v>
      </c>
      <c r="AG14" s="14">
        <v>25</v>
      </c>
      <c r="AH14" s="14"/>
    </row>
    <row r="15" spans="1:34" ht="18" customHeight="1">
      <c r="A15" s="1">
        <v>10</v>
      </c>
      <c r="B15" s="39" t="s">
        <v>76</v>
      </c>
      <c r="C15" s="14">
        <v>21</v>
      </c>
      <c r="D15" s="181"/>
      <c r="E15" s="182">
        <v>0</v>
      </c>
      <c r="F15" s="182">
        <v>1</v>
      </c>
      <c r="G15" s="182"/>
      <c r="H15" s="182">
        <v>3</v>
      </c>
      <c r="I15" s="182"/>
      <c r="J15" s="182">
        <v>0</v>
      </c>
      <c r="K15" s="182">
        <v>0</v>
      </c>
      <c r="L15" s="182">
        <v>2</v>
      </c>
      <c r="M15" s="182">
        <v>0</v>
      </c>
      <c r="N15" s="182">
        <v>0</v>
      </c>
      <c r="O15" s="182"/>
      <c r="P15" s="182"/>
      <c r="Q15" s="182"/>
      <c r="R15" s="182">
        <v>4</v>
      </c>
      <c r="S15" s="182">
        <v>5</v>
      </c>
      <c r="T15" s="182">
        <v>6</v>
      </c>
      <c r="U15" s="182"/>
      <c r="V15" s="182"/>
      <c r="W15" s="182"/>
      <c r="X15" s="182"/>
      <c r="Y15" s="182"/>
      <c r="Z15" s="182"/>
      <c r="AA15" s="182">
        <v>0</v>
      </c>
      <c r="AB15" s="182"/>
      <c r="AC15" s="182"/>
      <c r="AD15" s="182"/>
      <c r="AE15" s="182"/>
      <c r="AF15" s="182"/>
      <c r="AG15" s="14">
        <v>21</v>
      </c>
      <c r="AH15" s="14"/>
    </row>
    <row r="16" spans="1:34" ht="18" customHeight="1">
      <c r="A16" s="1">
        <v>11</v>
      </c>
      <c r="B16" s="39" t="s">
        <v>108</v>
      </c>
      <c r="C16" s="14">
        <v>19</v>
      </c>
      <c r="D16" s="181"/>
      <c r="E16" s="182">
        <v>0</v>
      </c>
      <c r="F16" s="182">
        <v>1</v>
      </c>
      <c r="G16" s="182">
        <v>0</v>
      </c>
      <c r="H16" s="182">
        <v>0</v>
      </c>
      <c r="I16" s="182"/>
      <c r="J16" s="182"/>
      <c r="K16" s="182">
        <v>6</v>
      </c>
      <c r="L16" s="182">
        <v>0</v>
      </c>
      <c r="M16" s="182">
        <v>3</v>
      </c>
      <c r="N16" s="182">
        <v>0</v>
      </c>
      <c r="O16" s="182"/>
      <c r="P16" s="182"/>
      <c r="Q16" s="182"/>
      <c r="R16" s="182">
        <v>4</v>
      </c>
      <c r="S16" s="182">
        <v>5</v>
      </c>
      <c r="T16" s="182"/>
      <c r="U16" s="182"/>
      <c r="V16" s="182"/>
      <c r="W16" s="182">
        <v>0</v>
      </c>
      <c r="X16" s="182"/>
      <c r="Y16" s="182"/>
      <c r="Z16" s="182"/>
      <c r="AA16" s="182"/>
      <c r="AB16" s="182"/>
      <c r="AC16" s="182"/>
      <c r="AD16" s="182"/>
      <c r="AE16" s="182"/>
      <c r="AF16" s="182"/>
      <c r="AG16" s="14">
        <v>19</v>
      </c>
      <c r="AH16" s="14"/>
    </row>
    <row r="17" spans="1:34" ht="18" customHeight="1">
      <c r="A17" s="1">
        <v>12</v>
      </c>
      <c r="B17" s="4" t="s">
        <v>469</v>
      </c>
      <c r="C17" s="14">
        <v>18</v>
      </c>
      <c r="D17" s="181">
        <v>-2</v>
      </c>
      <c r="E17" s="182"/>
      <c r="F17" s="182">
        <v>1</v>
      </c>
      <c r="G17" s="182">
        <v>2</v>
      </c>
      <c r="H17" s="182"/>
      <c r="I17" s="182">
        <v>0</v>
      </c>
      <c r="J17" s="182">
        <v>5</v>
      </c>
      <c r="K17" s="182">
        <v>0</v>
      </c>
      <c r="L17" s="182">
        <v>0</v>
      </c>
      <c r="M17" s="182">
        <v>0</v>
      </c>
      <c r="N17" s="182"/>
      <c r="O17" s="182">
        <v>0</v>
      </c>
      <c r="P17" s="182">
        <v>0</v>
      </c>
      <c r="Q17" s="182">
        <v>7</v>
      </c>
      <c r="R17" s="182">
        <v>0</v>
      </c>
      <c r="S17" s="182">
        <v>5</v>
      </c>
      <c r="T17" s="182"/>
      <c r="U17" s="182"/>
      <c r="V17" s="182">
        <v>0</v>
      </c>
      <c r="W17" s="182"/>
      <c r="X17" s="182">
        <v>0</v>
      </c>
      <c r="Y17" s="182">
        <v>0</v>
      </c>
      <c r="Z17" s="182">
        <v>0</v>
      </c>
      <c r="AA17" s="182"/>
      <c r="AB17" s="182"/>
      <c r="AC17" s="182"/>
      <c r="AD17" s="182">
        <v>0</v>
      </c>
      <c r="AE17" s="182">
        <v>0</v>
      </c>
      <c r="AF17" s="182"/>
      <c r="AG17" s="14">
        <v>18</v>
      </c>
      <c r="AH17" s="14"/>
    </row>
    <row r="18" spans="1:34" ht="18" customHeight="1">
      <c r="A18" s="1">
        <v>13</v>
      </c>
      <c r="B18" s="39" t="s">
        <v>104</v>
      </c>
      <c r="C18" s="43">
        <v>18</v>
      </c>
      <c r="D18" s="181"/>
      <c r="E18" s="182">
        <v>0</v>
      </c>
      <c r="F18" s="182">
        <v>1</v>
      </c>
      <c r="G18" s="182">
        <v>0</v>
      </c>
      <c r="H18" s="182">
        <v>0</v>
      </c>
      <c r="I18" s="182">
        <v>0</v>
      </c>
      <c r="J18" s="182"/>
      <c r="K18" s="182">
        <v>0</v>
      </c>
      <c r="L18" s="182">
        <v>0</v>
      </c>
      <c r="M18" s="182"/>
      <c r="N18" s="182"/>
      <c r="O18" s="182"/>
      <c r="P18" s="182">
        <v>6</v>
      </c>
      <c r="Q18" s="182">
        <v>0</v>
      </c>
      <c r="R18" s="182">
        <v>4</v>
      </c>
      <c r="S18" s="182">
        <v>3</v>
      </c>
      <c r="T18" s="182">
        <v>0</v>
      </c>
      <c r="U18" s="182">
        <v>7</v>
      </c>
      <c r="V18" s="182"/>
      <c r="W18" s="182">
        <v>-3</v>
      </c>
      <c r="X18" s="182">
        <v>0</v>
      </c>
      <c r="Y18" s="182">
        <v>0</v>
      </c>
      <c r="Z18" s="182"/>
      <c r="AA18" s="183"/>
      <c r="AB18" s="183">
        <v>0</v>
      </c>
      <c r="AC18" s="183"/>
      <c r="AD18" s="185">
        <v>0</v>
      </c>
      <c r="AE18" s="183"/>
      <c r="AF18" s="182"/>
      <c r="AG18" s="43">
        <v>18</v>
      </c>
      <c r="AH18" s="14"/>
    </row>
    <row r="19" spans="1:34" ht="18" customHeight="1">
      <c r="A19" s="1">
        <v>14</v>
      </c>
      <c r="B19" s="39" t="s">
        <v>106</v>
      </c>
      <c r="C19" s="14">
        <v>17</v>
      </c>
      <c r="D19" s="181"/>
      <c r="E19" s="182"/>
      <c r="F19" s="182">
        <v>1</v>
      </c>
      <c r="G19" s="182">
        <v>0</v>
      </c>
      <c r="H19" s="182">
        <v>3</v>
      </c>
      <c r="I19" s="182">
        <v>0</v>
      </c>
      <c r="J19" s="182">
        <v>5</v>
      </c>
      <c r="K19" s="182"/>
      <c r="L19" s="182">
        <v>0</v>
      </c>
      <c r="M19" s="182">
        <v>3</v>
      </c>
      <c r="N19" s="182">
        <v>0</v>
      </c>
      <c r="O19" s="182"/>
      <c r="P19" s="182"/>
      <c r="Q19" s="182"/>
      <c r="R19" s="182">
        <v>0</v>
      </c>
      <c r="S19" s="182">
        <v>5</v>
      </c>
      <c r="T19" s="182">
        <v>0</v>
      </c>
      <c r="U19" s="182"/>
      <c r="V19" s="182"/>
      <c r="W19" s="182">
        <v>0</v>
      </c>
      <c r="X19" s="182">
        <v>0</v>
      </c>
      <c r="Y19" s="182"/>
      <c r="Z19" s="182"/>
      <c r="AA19" s="182">
        <v>0</v>
      </c>
      <c r="AB19" s="182"/>
      <c r="AC19" s="182"/>
      <c r="AD19" s="182">
        <v>0</v>
      </c>
      <c r="AE19" s="182"/>
      <c r="AF19" s="182">
        <v>0</v>
      </c>
      <c r="AG19" s="14">
        <v>17</v>
      </c>
      <c r="AH19" s="14"/>
    </row>
    <row r="20" spans="1:34" ht="18" customHeight="1">
      <c r="A20" s="1">
        <v>15</v>
      </c>
      <c r="B20" s="39" t="s">
        <v>112</v>
      </c>
      <c r="C20" s="14">
        <v>15</v>
      </c>
      <c r="D20" s="181">
        <v>-1</v>
      </c>
      <c r="E20" s="182">
        <v>0</v>
      </c>
      <c r="F20" s="182">
        <v>1</v>
      </c>
      <c r="G20" s="182">
        <v>2</v>
      </c>
      <c r="H20" s="182">
        <v>3</v>
      </c>
      <c r="I20" s="182">
        <v>0</v>
      </c>
      <c r="J20" s="182">
        <v>5</v>
      </c>
      <c r="K20" s="182">
        <v>6</v>
      </c>
      <c r="L20" s="182">
        <v>0</v>
      </c>
      <c r="M20" s="182">
        <v>-1</v>
      </c>
      <c r="N20" s="182">
        <v>0</v>
      </c>
      <c r="O20" s="182">
        <v>0</v>
      </c>
      <c r="P20" s="182"/>
      <c r="Q20" s="182"/>
      <c r="R20" s="182">
        <v>0</v>
      </c>
      <c r="S20" s="182"/>
      <c r="T20" s="182"/>
      <c r="U20" s="182"/>
      <c r="V20" s="182"/>
      <c r="W20" s="182">
        <v>0</v>
      </c>
      <c r="X20" s="182"/>
      <c r="Y20" s="182"/>
      <c r="Z20" s="182">
        <v>0</v>
      </c>
      <c r="AA20" s="182">
        <v>0</v>
      </c>
      <c r="AB20" s="182">
        <v>0</v>
      </c>
      <c r="AC20" s="182"/>
      <c r="AD20" s="182">
        <v>0</v>
      </c>
      <c r="AE20" s="182"/>
      <c r="AF20" s="182"/>
      <c r="AG20" s="14">
        <v>15</v>
      </c>
      <c r="AH20" s="14"/>
    </row>
    <row r="21" spans="1:34" ht="18" customHeight="1">
      <c r="A21" s="1">
        <v>16</v>
      </c>
      <c r="B21" s="39" t="s">
        <v>100</v>
      </c>
      <c r="C21" s="14">
        <v>15</v>
      </c>
      <c r="D21" s="181"/>
      <c r="E21" s="182"/>
      <c r="F21" s="182">
        <v>1</v>
      </c>
      <c r="G21" s="182">
        <v>2</v>
      </c>
      <c r="H21" s="182"/>
      <c r="I21" s="182">
        <v>0</v>
      </c>
      <c r="J21" s="182">
        <v>5</v>
      </c>
      <c r="K21" s="182"/>
      <c r="L21" s="182">
        <v>0</v>
      </c>
      <c r="M21" s="182">
        <v>0</v>
      </c>
      <c r="N21" s="182"/>
      <c r="O21" s="182">
        <v>0</v>
      </c>
      <c r="P21" s="182">
        <v>0</v>
      </c>
      <c r="Q21" s="182">
        <v>0</v>
      </c>
      <c r="R21" s="182">
        <v>2</v>
      </c>
      <c r="S21" s="182">
        <v>5</v>
      </c>
      <c r="T21" s="182">
        <v>0</v>
      </c>
      <c r="U21" s="182"/>
      <c r="V21" s="182"/>
      <c r="W21" s="184">
        <v>0</v>
      </c>
      <c r="X21" s="182"/>
      <c r="Y21" s="182">
        <v>0</v>
      </c>
      <c r="Z21" s="182">
        <v>0</v>
      </c>
      <c r="AA21" s="182"/>
      <c r="AB21" s="182">
        <v>0</v>
      </c>
      <c r="AC21" s="182"/>
      <c r="AD21" s="182"/>
      <c r="AE21" s="182"/>
      <c r="AF21" s="182"/>
      <c r="AG21" s="14">
        <v>15</v>
      </c>
      <c r="AH21" s="14"/>
    </row>
    <row r="22" spans="1:34" ht="18" customHeight="1">
      <c r="A22" s="1">
        <v>17</v>
      </c>
      <c r="B22" s="39" t="s">
        <v>102</v>
      </c>
      <c r="C22" s="14">
        <v>14</v>
      </c>
      <c r="D22" s="181"/>
      <c r="E22" s="182">
        <v>0</v>
      </c>
      <c r="F22" s="182">
        <v>1</v>
      </c>
      <c r="G22" s="182">
        <v>0</v>
      </c>
      <c r="H22" s="182"/>
      <c r="I22" s="182">
        <v>0</v>
      </c>
      <c r="J22" s="182">
        <v>0</v>
      </c>
      <c r="K22" s="182">
        <v>0</v>
      </c>
      <c r="L22" s="182">
        <v>0</v>
      </c>
      <c r="M22" s="182"/>
      <c r="N22" s="182">
        <v>4</v>
      </c>
      <c r="O22" s="182"/>
      <c r="P22" s="182"/>
      <c r="Q22" s="182"/>
      <c r="R22" s="182">
        <v>4</v>
      </c>
      <c r="S22" s="182">
        <v>5</v>
      </c>
      <c r="T22" s="182">
        <v>0</v>
      </c>
      <c r="U22" s="182"/>
      <c r="V22" s="182"/>
      <c r="W22" s="182">
        <v>0</v>
      </c>
      <c r="X22" s="184">
        <v>0</v>
      </c>
      <c r="Y22" s="182">
        <v>0</v>
      </c>
      <c r="Z22" s="182">
        <v>0</v>
      </c>
      <c r="AA22" s="182">
        <v>0</v>
      </c>
      <c r="AB22" s="182"/>
      <c r="AC22" s="182"/>
      <c r="AD22" s="182"/>
      <c r="AE22" s="182"/>
      <c r="AF22" s="182"/>
      <c r="AG22" s="14">
        <v>14</v>
      </c>
      <c r="AH22" s="14"/>
    </row>
    <row r="23" spans="1:34" ht="18" customHeight="1">
      <c r="A23" s="1">
        <v>18</v>
      </c>
      <c r="B23" s="39" t="s">
        <v>473</v>
      </c>
      <c r="C23" s="14">
        <v>6</v>
      </c>
      <c r="D23" s="181"/>
      <c r="E23" s="182">
        <v>0</v>
      </c>
      <c r="F23" s="182">
        <v>1</v>
      </c>
      <c r="G23" s="182">
        <v>0</v>
      </c>
      <c r="H23" s="182"/>
      <c r="I23" s="182">
        <v>0</v>
      </c>
      <c r="J23" s="182"/>
      <c r="K23" s="182"/>
      <c r="L23" s="182"/>
      <c r="M23" s="182">
        <v>0</v>
      </c>
      <c r="N23" s="182"/>
      <c r="O23" s="182"/>
      <c r="P23" s="182">
        <v>0</v>
      </c>
      <c r="Q23" s="182"/>
      <c r="R23" s="182">
        <v>0</v>
      </c>
      <c r="S23" s="182">
        <v>5</v>
      </c>
      <c r="T23" s="182"/>
      <c r="U23" s="182">
        <v>0</v>
      </c>
      <c r="V23" s="182">
        <v>0</v>
      </c>
      <c r="W23" s="182">
        <v>0</v>
      </c>
      <c r="X23" s="182"/>
      <c r="Y23" s="182"/>
      <c r="Z23" s="182">
        <v>0</v>
      </c>
      <c r="AA23" s="182"/>
      <c r="AB23" s="182"/>
      <c r="AC23" s="182">
        <v>0</v>
      </c>
      <c r="AD23" s="182">
        <v>0</v>
      </c>
      <c r="AE23" s="182"/>
      <c r="AF23" s="182"/>
      <c r="AG23" s="14">
        <v>6</v>
      </c>
      <c r="AH23" s="14"/>
    </row>
    <row r="24" spans="1:34" ht="18" customHeight="1">
      <c r="A24" s="1">
        <v>19</v>
      </c>
      <c r="B24" s="4" t="s">
        <v>446</v>
      </c>
      <c r="C24" s="14">
        <v>0</v>
      </c>
      <c r="D24" s="181"/>
      <c r="E24" s="182">
        <v>0</v>
      </c>
      <c r="F24" s="184">
        <v>0</v>
      </c>
      <c r="G24" s="182">
        <v>0</v>
      </c>
      <c r="H24" s="182"/>
      <c r="I24" s="182">
        <v>0</v>
      </c>
      <c r="J24" s="184">
        <v>0</v>
      </c>
      <c r="K24" s="182">
        <v>0</v>
      </c>
      <c r="L24" s="182">
        <v>0</v>
      </c>
      <c r="M24" s="182">
        <v>-1</v>
      </c>
      <c r="N24" s="182"/>
      <c r="O24" s="182"/>
      <c r="P24" s="182">
        <v>0</v>
      </c>
      <c r="Q24" s="182"/>
      <c r="R24" s="182">
        <v>4</v>
      </c>
      <c r="S24" s="184">
        <v>0</v>
      </c>
      <c r="T24" s="182">
        <v>0</v>
      </c>
      <c r="U24" s="182"/>
      <c r="V24" s="182"/>
      <c r="W24" s="182">
        <v>-3</v>
      </c>
      <c r="X24" s="182"/>
      <c r="Y24" s="182">
        <v>0</v>
      </c>
      <c r="Z24" s="182">
        <v>0</v>
      </c>
      <c r="AA24" s="182">
        <v>0</v>
      </c>
      <c r="AB24" s="182">
        <v>0</v>
      </c>
      <c r="AC24" s="182">
        <v>0</v>
      </c>
      <c r="AD24" s="182"/>
      <c r="AE24" s="182">
        <v>0</v>
      </c>
      <c r="AF24" s="182">
        <v>0</v>
      </c>
      <c r="AG24" s="14">
        <v>0</v>
      </c>
      <c r="AH24" s="14"/>
    </row>
    <row r="25" spans="1:34" ht="18" customHeight="1">
      <c r="A25" s="1">
        <v>20</v>
      </c>
      <c r="B25" s="39" t="s">
        <v>63</v>
      </c>
      <c r="C25" s="14">
        <v>0</v>
      </c>
      <c r="D25" s="181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4">
        <v>0</v>
      </c>
      <c r="AH25" s="14"/>
    </row>
    <row r="26" spans="1:34" ht="18" customHeight="1">
      <c r="A26" s="1">
        <v>21</v>
      </c>
      <c r="B26" s="47"/>
      <c r="C26" s="47"/>
      <c r="D26" s="48">
        <v>42089.50347222222</v>
      </c>
      <c r="E26" s="47"/>
      <c r="F26" s="48">
        <v>42089.60763888889</v>
      </c>
      <c r="G26" s="47"/>
      <c r="H26" s="48" t="s">
        <v>12</v>
      </c>
      <c r="I26" s="47"/>
      <c r="J26" s="47"/>
      <c r="K26" s="48">
        <v>0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4" ht="18" customHeight="1">
      <c r="A27" s="1">
        <v>22</v>
      </c>
      <c r="B27" s="178" t="s">
        <v>13</v>
      </c>
      <c r="C27" s="179"/>
      <c r="D27" s="193">
        <v>42089.50347222222</v>
      </c>
      <c r="E27" s="193"/>
      <c r="F27" s="193"/>
      <c r="G27" s="193"/>
      <c r="H27" s="194"/>
      <c r="I27" s="57"/>
      <c r="J27" s="57"/>
      <c r="K27" s="57"/>
      <c r="L27" s="195" t="s">
        <v>9</v>
      </c>
      <c r="M27" s="196"/>
      <c r="N27" s="196"/>
      <c r="O27" s="196"/>
      <c r="P27" s="193">
        <v>42089.60763888889</v>
      </c>
      <c r="Q27" s="197"/>
      <c r="R27" s="197"/>
      <c r="S27" s="197"/>
      <c r="T27" s="198"/>
      <c r="U27" s="57"/>
      <c r="V27" s="57"/>
      <c r="W27" s="57"/>
      <c r="X27" s="195" t="s">
        <v>8</v>
      </c>
      <c r="Y27" s="196"/>
      <c r="Z27" s="196"/>
      <c r="AA27" s="196"/>
      <c r="AB27" s="199" t="s">
        <v>12</v>
      </c>
      <c r="AC27" s="199"/>
      <c r="AD27" s="199"/>
      <c r="AE27" s="199"/>
      <c r="AF27" s="199"/>
      <c r="AG27" s="199"/>
      <c r="AH27" s="177" t="s">
        <v>476</v>
      </c>
    </row>
    <row r="28" spans="1:34" ht="33">
      <c r="A28" s="1">
        <v>23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4"/>
      <c r="AA28" s="54"/>
      <c r="AB28" s="190">
        <v>0</v>
      </c>
      <c r="AC28" s="191"/>
      <c r="AD28" s="191"/>
      <c r="AE28" s="191"/>
      <c r="AF28" s="191"/>
      <c r="AG28" s="191"/>
      <c r="AH28" s="192"/>
    </row>
    <row r="29" spans="1:34" ht="15.75">
      <c r="A29" s="1">
        <v>24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5"/>
    </row>
    <row r="30" spans="1:34" ht="15.75">
      <c r="A30" s="1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  <c r="AA30" s="60"/>
      <c r="AB30" s="60"/>
      <c r="AC30" s="60"/>
      <c r="AD30" s="60"/>
      <c r="AE30" s="60"/>
      <c r="AF30" s="60"/>
      <c r="AG30" s="60"/>
      <c r="AH30" s="62"/>
    </row>
    <row r="31" spans="1:34" ht="15.75">
      <c r="A31" s="1">
        <v>26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ht="15.75">
      <c r="A32" s="1">
        <v>27</v>
      </c>
    </row>
    <row r="33" ht="15.75">
      <c r="A33" s="1">
        <v>28</v>
      </c>
    </row>
    <row r="34" ht="15.75">
      <c r="A34" s="1">
        <v>29</v>
      </c>
    </row>
    <row r="35" ht="15.75">
      <c r="A35" s="1">
        <v>30</v>
      </c>
    </row>
    <row r="36" ht="15.75">
      <c r="A36" s="1">
        <v>30</v>
      </c>
    </row>
    <row r="37" ht="15.75">
      <c r="A37" s="1">
        <v>30</v>
      </c>
    </row>
    <row r="38" ht="15.75">
      <c r="A38" s="1">
        <v>30</v>
      </c>
    </row>
    <row r="39" ht="15.75">
      <c r="A39" s="1">
        <v>30</v>
      </c>
    </row>
    <row r="40" ht="15.75">
      <c r="A40">
        <v>30</v>
      </c>
    </row>
    <row r="41" ht="15.75">
      <c r="A41">
        <v>30</v>
      </c>
    </row>
  </sheetData>
  <sheetProtection sheet="1" objects="1" scenarios="1"/>
  <mergeCells count="6">
    <mergeCell ref="AB28:AH28"/>
    <mergeCell ref="D27:H27"/>
    <mergeCell ref="L27:O27"/>
    <mergeCell ref="P27:T27"/>
    <mergeCell ref="X27:AA27"/>
    <mergeCell ref="AB27:AG27"/>
  </mergeCells>
  <conditionalFormatting sqref="AB28 I27:O27 B27:C27 U27:AB27 AH6:AH25">
    <cfRule type="cellIs" priority="1" dxfId="95" operator="equal">
      <formula>0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6"/>
  <dimension ref="A2:AH41"/>
  <sheetViews>
    <sheetView showGridLines="0" zoomScale="60" zoomScaleNormal="60" zoomScalePageLayoutView="0" workbookViewId="0" topLeftCell="A1">
      <selection activeCell="A1" sqref="A1"/>
    </sheetView>
  </sheetViews>
  <sheetFormatPr defaultColWidth="9.00390625" defaultRowHeight="15.75"/>
  <cols>
    <col min="1" max="1" width="5.25390625" style="0" customWidth="1"/>
    <col min="2" max="2" width="24.00390625" style="0" customWidth="1"/>
    <col min="3" max="3" width="6.50390625" style="0" customWidth="1"/>
    <col min="4" max="4" width="4.875" style="0" customWidth="1"/>
    <col min="5" max="32" width="4.125" style="0" customWidth="1"/>
    <col min="33" max="33" width="7.75390625" style="0" customWidth="1"/>
    <col min="34" max="34" width="8.875" style="0" customWidth="1"/>
  </cols>
  <sheetData>
    <row r="2" spans="12:21" ht="25.5">
      <c r="L2" s="44" t="s">
        <v>4</v>
      </c>
      <c r="M2" s="44"/>
      <c r="N2" s="44"/>
      <c r="O2" s="44"/>
      <c r="P2" s="44"/>
      <c r="Q2" s="44"/>
      <c r="R2" s="44"/>
      <c r="S2" s="44"/>
      <c r="T2" s="44"/>
      <c r="U2" s="44"/>
    </row>
    <row r="4" spans="1:34" ht="36.75">
      <c r="A4" s="2"/>
      <c r="B4" s="11" t="s">
        <v>2</v>
      </c>
      <c r="C4" s="8" t="s">
        <v>0</v>
      </c>
      <c r="D4" s="9" t="s">
        <v>3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2</v>
      </c>
      <c r="S4" s="12">
        <v>2</v>
      </c>
      <c r="T4" s="12">
        <v>2</v>
      </c>
      <c r="U4" s="12">
        <v>2</v>
      </c>
      <c r="V4" s="12">
        <v>2</v>
      </c>
      <c r="W4" s="12">
        <v>3</v>
      </c>
      <c r="X4" s="12">
        <v>3</v>
      </c>
      <c r="Y4" s="12">
        <v>3</v>
      </c>
      <c r="Z4" s="12">
        <v>3</v>
      </c>
      <c r="AA4" s="12">
        <v>4</v>
      </c>
      <c r="AB4" s="12">
        <v>4</v>
      </c>
      <c r="AC4" s="12">
        <v>4</v>
      </c>
      <c r="AD4" s="12">
        <v>5</v>
      </c>
      <c r="AE4" s="12">
        <v>5</v>
      </c>
      <c r="AF4" s="12">
        <v>6</v>
      </c>
      <c r="AG4" s="8" t="s">
        <v>0</v>
      </c>
      <c r="AH4" s="8" t="s">
        <v>1</v>
      </c>
    </row>
    <row r="5" spans="1:34" ht="19.5" thickBot="1">
      <c r="A5" s="2"/>
      <c r="B5" s="83"/>
      <c r="C5" s="5"/>
      <c r="D5" s="5"/>
      <c r="E5" s="13">
        <v>0</v>
      </c>
      <c r="F5" s="13">
        <v>1</v>
      </c>
      <c r="G5" s="13">
        <v>2</v>
      </c>
      <c r="H5" s="13">
        <v>3</v>
      </c>
      <c r="I5" s="13">
        <v>4</v>
      </c>
      <c r="J5" s="13">
        <v>5</v>
      </c>
      <c r="K5" s="13">
        <v>6</v>
      </c>
      <c r="L5" s="13">
        <v>1</v>
      </c>
      <c r="M5" s="13">
        <v>2</v>
      </c>
      <c r="N5" s="13">
        <v>3</v>
      </c>
      <c r="O5" s="13">
        <v>4</v>
      </c>
      <c r="P5" s="13">
        <v>5</v>
      </c>
      <c r="Q5" s="13">
        <v>6</v>
      </c>
      <c r="R5" s="13">
        <v>2</v>
      </c>
      <c r="S5" s="13">
        <v>3</v>
      </c>
      <c r="T5" s="13">
        <v>4</v>
      </c>
      <c r="U5" s="13">
        <v>5</v>
      </c>
      <c r="V5" s="13">
        <v>6</v>
      </c>
      <c r="W5" s="13">
        <v>3</v>
      </c>
      <c r="X5" s="13">
        <v>4</v>
      </c>
      <c r="Y5" s="13">
        <v>5</v>
      </c>
      <c r="Z5" s="13">
        <v>6</v>
      </c>
      <c r="AA5" s="13">
        <v>4</v>
      </c>
      <c r="AB5" s="13">
        <v>5</v>
      </c>
      <c r="AC5" s="13">
        <v>6</v>
      </c>
      <c r="AD5" s="13">
        <v>5</v>
      </c>
      <c r="AE5" s="13">
        <v>6</v>
      </c>
      <c r="AF5" s="13">
        <v>6</v>
      </c>
      <c r="AG5" s="5"/>
      <c r="AH5" s="5"/>
    </row>
    <row r="6" spans="1:34" ht="18" customHeight="1">
      <c r="A6" s="1">
        <v>1</v>
      </c>
      <c r="B6" s="39" t="s">
        <v>100</v>
      </c>
      <c r="C6" s="14">
        <v>62</v>
      </c>
      <c r="D6" s="15"/>
      <c r="E6" s="82"/>
      <c r="F6" s="82"/>
      <c r="G6" s="82">
        <v>1</v>
      </c>
      <c r="H6" s="82"/>
      <c r="I6" s="82"/>
      <c r="J6" s="82">
        <v>8</v>
      </c>
      <c r="K6" s="82"/>
      <c r="L6" s="82"/>
      <c r="M6" s="82"/>
      <c r="N6" s="82">
        <v>8</v>
      </c>
      <c r="O6" s="82"/>
      <c r="P6" s="82"/>
      <c r="Q6" s="82">
        <v>9</v>
      </c>
      <c r="R6" s="82">
        <v>3</v>
      </c>
      <c r="S6" s="82"/>
      <c r="T6" s="82"/>
      <c r="U6" s="82">
        <v>9</v>
      </c>
      <c r="V6" s="82">
        <v>3</v>
      </c>
      <c r="W6" s="82"/>
      <c r="X6" s="82"/>
      <c r="Y6" s="82"/>
      <c r="Z6" s="82">
        <v>9</v>
      </c>
      <c r="AA6" s="82">
        <v>3</v>
      </c>
      <c r="AB6" s="82"/>
      <c r="AC6" s="82">
        <v>9</v>
      </c>
      <c r="AD6" s="82"/>
      <c r="AE6" s="82"/>
      <c r="AF6" s="75"/>
      <c r="AG6" s="14">
        <v>62</v>
      </c>
      <c r="AH6" s="43"/>
    </row>
    <row r="7" spans="1:34" ht="18" customHeight="1">
      <c r="A7" s="1">
        <v>2</v>
      </c>
      <c r="B7" s="4" t="s">
        <v>446</v>
      </c>
      <c r="C7" s="14">
        <v>59</v>
      </c>
      <c r="D7" s="15"/>
      <c r="E7" s="82"/>
      <c r="F7" s="82"/>
      <c r="G7" s="82">
        <v>1</v>
      </c>
      <c r="H7" s="82"/>
      <c r="I7" s="82"/>
      <c r="J7" s="82">
        <v>8</v>
      </c>
      <c r="K7" s="82"/>
      <c r="L7" s="82"/>
      <c r="M7" s="82"/>
      <c r="N7" s="82">
        <v>8</v>
      </c>
      <c r="O7" s="82">
        <v>5</v>
      </c>
      <c r="P7" s="82">
        <v>9</v>
      </c>
      <c r="Q7" s="82"/>
      <c r="R7" s="82"/>
      <c r="S7" s="82">
        <v>5</v>
      </c>
      <c r="T7" s="82">
        <v>9</v>
      </c>
      <c r="U7" s="82"/>
      <c r="V7" s="82"/>
      <c r="W7" s="82"/>
      <c r="X7" s="82">
        <v>5</v>
      </c>
      <c r="Y7" s="82">
        <v>9</v>
      </c>
      <c r="Z7" s="82"/>
      <c r="AA7" s="82"/>
      <c r="AB7" s="82"/>
      <c r="AC7" s="82"/>
      <c r="AD7" s="82"/>
      <c r="AE7" s="82"/>
      <c r="AF7" s="82"/>
      <c r="AG7" s="14">
        <v>59</v>
      </c>
      <c r="AH7" s="14"/>
    </row>
    <row r="8" spans="1:34" ht="18" customHeight="1">
      <c r="A8" s="1">
        <v>3</v>
      </c>
      <c r="B8" s="39" t="s">
        <v>104</v>
      </c>
      <c r="C8" s="14">
        <v>54</v>
      </c>
      <c r="D8" s="15"/>
      <c r="E8" s="82"/>
      <c r="F8" s="82"/>
      <c r="G8" s="82">
        <v>1</v>
      </c>
      <c r="H8" s="82"/>
      <c r="I8" s="82"/>
      <c r="J8" s="82">
        <v>8</v>
      </c>
      <c r="K8" s="82"/>
      <c r="L8" s="82"/>
      <c r="M8" s="82"/>
      <c r="N8" s="82">
        <v>8</v>
      </c>
      <c r="O8" s="82">
        <v>5</v>
      </c>
      <c r="P8" s="82">
        <v>9</v>
      </c>
      <c r="Q8" s="82"/>
      <c r="R8" s="82"/>
      <c r="S8" s="82">
        <v>5</v>
      </c>
      <c r="T8" s="82">
        <v>9</v>
      </c>
      <c r="U8" s="82"/>
      <c r="V8" s="82"/>
      <c r="W8" s="82"/>
      <c r="X8" s="82"/>
      <c r="Y8" s="82">
        <v>9</v>
      </c>
      <c r="Z8" s="82"/>
      <c r="AA8" s="82"/>
      <c r="AB8" s="82"/>
      <c r="AC8" s="82"/>
      <c r="AD8" s="82"/>
      <c r="AE8" s="82"/>
      <c r="AF8" s="82"/>
      <c r="AG8" s="14">
        <v>54</v>
      </c>
      <c r="AH8" s="14"/>
    </row>
    <row r="9" spans="1:34" ht="18" customHeight="1">
      <c r="A9" s="1">
        <v>4</v>
      </c>
      <c r="B9" s="39" t="s">
        <v>105</v>
      </c>
      <c r="C9" s="14">
        <v>44</v>
      </c>
      <c r="D9" s="15"/>
      <c r="E9" s="82"/>
      <c r="F9" s="82"/>
      <c r="G9" s="82">
        <v>1</v>
      </c>
      <c r="H9" s="82"/>
      <c r="I9" s="82"/>
      <c r="J9" s="82">
        <v>8</v>
      </c>
      <c r="K9" s="82"/>
      <c r="L9" s="82"/>
      <c r="M9" s="82"/>
      <c r="N9" s="82">
        <v>8</v>
      </c>
      <c r="O9" s="82">
        <v>5</v>
      </c>
      <c r="P9" s="82"/>
      <c r="Q9" s="82"/>
      <c r="R9" s="82">
        <v>1</v>
      </c>
      <c r="S9" s="82"/>
      <c r="T9" s="82"/>
      <c r="U9" s="82">
        <v>8</v>
      </c>
      <c r="V9" s="82"/>
      <c r="W9" s="82"/>
      <c r="X9" s="82"/>
      <c r="Y9" s="82">
        <v>8</v>
      </c>
      <c r="Z9" s="82">
        <v>5</v>
      </c>
      <c r="AA9" s="82"/>
      <c r="AB9" s="82"/>
      <c r="AC9" s="82"/>
      <c r="AD9" s="82"/>
      <c r="AE9" s="82"/>
      <c r="AF9" s="82"/>
      <c r="AG9" s="14">
        <v>44</v>
      </c>
      <c r="AH9" s="14"/>
    </row>
    <row r="10" spans="1:34" ht="18" customHeight="1">
      <c r="A10" s="1">
        <v>5</v>
      </c>
      <c r="B10" s="39" t="s">
        <v>76</v>
      </c>
      <c r="C10" s="14">
        <v>44</v>
      </c>
      <c r="D10" s="15"/>
      <c r="E10" s="82"/>
      <c r="F10" s="82"/>
      <c r="G10" s="82">
        <v>1</v>
      </c>
      <c r="H10" s="82"/>
      <c r="I10" s="82"/>
      <c r="J10" s="82">
        <v>8</v>
      </c>
      <c r="K10" s="82"/>
      <c r="L10" s="82"/>
      <c r="M10" s="82"/>
      <c r="N10" s="82">
        <v>8</v>
      </c>
      <c r="O10" s="82">
        <v>5</v>
      </c>
      <c r="P10" s="82"/>
      <c r="Q10" s="82"/>
      <c r="R10" s="82">
        <v>1</v>
      </c>
      <c r="S10" s="82"/>
      <c r="T10" s="82"/>
      <c r="U10" s="82">
        <v>8</v>
      </c>
      <c r="V10" s="82"/>
      <c r="W10" s="82"/>
      <c r="X10" s="82"/>
      <c r="Y10" s="82">
        <v>8</v>
      </c>
      <c r="Z10" s="82">
        <v>5</v>
      </c>
      <c r="AA10" s="82"/>
      <c r="AB10" s="82"/>
      <c r="AC10" s="82"/>
      <c r="AD10" s="82"/>
      <c r="AE10" s="82"/>
      <c r="AF10" s="82"/>
      <c r="AG10" s="14">
        <v>44</v>
      </c>
      <c r="AH10" s="14"/>
    </row>
    <row r="11" spans="1:34" ht="18" customHeight="1">
      <c r="A11" s="1">
        <v>6</v>
      </c>
      <c r="B11" s="39" t="s">
        <v>106</v>
      </c>
      <c r="C11" s="14">
        <v>44</v>
      </c>
      <c r="D11" s="15"/>
      <c r="E11" s="82"/>
      <c r="F11" s="82"/>
      <c r="G11" s="82">
        <v>1</v>
      </c>
      <c r="H11" s="82"/>
      <c r="I11" s="82"/>
      <c r="J11" s="82">
        <v>8</v>
      </c>
      <c r="K11" s="82"/>
      <c r="L11" s="82"/>
      <c r="M11" s="82"/>
      <c r="N11" s="82">
        <v>8</v>
      </c>
      <c r="O11" s="82">
        <v>5</v>
      </c>
      <c r="P11" s="82"/>
      <c r="Q11" s="82"/>
      <c r="R11" s="82">
        <v>1</v>
      </c>
      <c r="S11" s="82"/>
      <c r="T11" s="82"/>
      <c r="U11" s="82">
        <v>8</v>
      </c>
      <c r="V11" s="82"/>
      <c r="W11" s="82"/>
      <c r="X11" s="82"/>
      <c r="Y11" s="82">
        <v>8</v>
      </c>
      <c r="Z11" s="82">
        <v>5</v>
      </c>
      <c r="AA11" s="82"/>
      <c r="AB11" s="82"/>
      <c r="AC11" s="82"/>
      <c r="AD11" s="82"/>
      <c r="AE11" s="82"/>
      <c r="AF11" s="82"/>
      <c r="AG11" s="14">
        <v>44</v>
      </c>
      <c r="AH11" s="14"/>
    </row>
    <row r="12" spans="1:34" ht="18" customHeight="1">
      <c r="A12" s="1">
        <v>7</v>
      </c>
      <c r="B12" s="39" t="s">
        <v>108</v>
      </c>
      <c r="C12" s="14">
        <v>40.78571428571426</v>
      </c>
      <c r="D12" s="15"/>
      <c r="E12" s="82"/>
      <c r="F12" s="82"/>
      <c r="G12" s="82">
        <v>10.7142857142857</v>
      </c>
      <c r="H12" s="82"/>
      <c r="I12" s="82"/>
      <c r="J12" s="82">
        <v>5.82142857142857</v>
      </c>
      <c r="K12" s="82"/>
      <c r="L12" s="82"/>
      <c r="M12" s="82"/>
      <c r="N12" s="82">
        <v>3.85714285714286</v>
      </c>
      <c r="O12" s="82"/>
      <c r="P12" s="82"/>
      <c r="Q12" s="82"/>
      <c r="R12" s="82">
        <v>10.7142857142857</v>
      </c>
      <c r="S12" s="82"/>
      <c r="T12" s="82"/>
      <c r="U12" s="82">
        <v>5.82142857142857</v>
      </c>
      <c r="V12" s="82"/>
      <c r="W12" s="82"/>
      <c r="X12" s="82"/>
      <c r="Y12" s="82">
        <v>3.85714285714286</v>
      </c>
      <c r="Z12" s="82"/>
      <c r="AA12" s="82"/>
      <c r="AB12" s="82"/>
      <c r="AC12" s="82"/>
      <c r="AD12" s="82"/>
      <c r="AE12" s="82"/>
      <c r="AF12" s="82"/>
      <c r="AG12" s="14">
        <v>40.78571428571426</v>
      </c>
      <c r="AH12" s="14"/>
    </row>
    <row r="13" spans="1:34" ht="18" customHeight="1">
      <c r="A13" s="1">
        <v>8</v>
      </c>
      <c r="B13" s="39" t="s">
        <v>63</v>
      </c>
      <c r="C13" s="14">
        <v>36</v>
      </c>
      <c r="D13" s="15"/>
      <c r="E13" s="82"/>
      <c r="F13" s="82"/>
      <c r="G13" s="82">
        <v>2</v>
      </c>
      <c r="H13" s="82"/>
      <c r="I13" s="82"/>
      <c r="J13" s="82">
        <v>8</v>
      </c>
      <c r="K13" s="82"/>
      <c r="L13" s="82"/>
      <c r="M13" s="82"/>
      <c r="N13" s="82">
        <v>8</v>
      </c>
      <c r="O13" s="82"/>
      <c r="P13" s="82"/>
      <c r="Q13" s="82"/>
      <c r="R13" s="82">
        <v>2</v>
      </c>
      <c r="S13" s="82"/>
      <c r="T13" s="82"/>
      <c r="U13" s="82">
        <v>8</v>
      </c>
      <c r="V13" s="82"/>
      <c r="W13" s="82"/>
      <c r="X13" s="82"/>
      <c r="Y13" s="82">
        <v>8</v>
      </c>
      <c r="Z13" s="82"/>
      <c r="AA13" s="82"/>
      <c r="AB13" s="82"/>
      <c r="AC13" s="82"/>
      <c r="AD13" s="82"/>
      <c r="AE13" s="82"/>
      <c r="AF13" s="82"/>
      <c r="AG13" s="14">
        <v>36</v>
      </c>
      <c r="AH13" s="14"/>
    </row>
    <row r="14" spans="1:34" ht="18" customHeight="1">
      <c r="A14" s="1">
        <v>9</v>
      </c>
      <c r="B14" s="39" t="s">
        <v>112</v>
      </c>
      <c r="C14" s="14">
        <v>36</v>
      </c>
      <c r="D14" s="15"/>
      <c r="E14" s="82"/>
      <c r="F14" s="82"/>
      <c r="G14" s="82">
        <v>2</v>
      </c>
      <c r="H14" s="82"/>
      <c r="I14" s="82"/>
      <c r="J14" s="82">
        <v>8</v>
      </c>
      <c r="K14" s="82"/>
      <c r="L14" s="82"/>
      <c r="M14" s="82"/>
      <c r="N14" s="82">
        <v>8</v>
      </c>
      <c r="O14" s="82"/>
      <c r="P14" s="82"/>
      <c r="Q14" s="82"/>
      <c r="R14" s="82">
        <v>2</v>
      </c>
      <c r="S14" s="82"/>
      <c r="T14" s="82"/>
      <c r="U14" s="82">
        <v>8</v>
      </c>
      <c r="V14" s="82"/>
      <c r="W14" s="82"/>
      <c r="X14" s="82"/>
      <c r="Y14" s="82">
        <v>8</v>
      </c>
      <c r="Z14" s="82"/>
      <c r="AA14" s="82"/>
      <c r="AB14" s="82"/>
      <c r="AC14" s="82"/>
      <c r="AD14" s="82"/>
      <c r="AE14" s="82"/>
      <c r="AF14" s="82"/>
      <c r="AG14" s="14">
        <v>36</v>
      </c>
      <c r="AH14" s="14"/>
    </row>
    <row r="15" spans="1:34" ht="18" customHeight="1">
      <c r="A15" s="1">
        <v>10</v>
      </c>
      <c r="B15" s="39" t="s">
        <v>102</v>
      </c>
      <c r="C15" s="14">
        <v>34</v>
      </c>
      <c r="D15" s="15"/>
      <c r="E15" s="82"/>
      <c r="F15" s="82"/>
      <c r="G15" s="82">
        <v>1</v>
      </c>
      <c r="H15" s="82"/>
      <c r="I15" s="82"/>
      <c r="J15" s="82">
        <v>8</v>
      </c>
      <c r="K15" s="82"/>
      <c r="L15" s="82"/>
      <c r="M15" s="82"/>
      <c r="N15" s="82">
        <v>8</v>
      </c>
      <c r="O15" s="82"/>
      <c r="P15" s="82"/>
      <c r="Q15" s="82"/>
      <c r="R15" s="82">
        <v>1</v>
      </c>
      <c r="S15" s="82"/>
      <c r="T15" s="82"/>
      <c r="U15" s="82">
        <v>8</v>
      </c>
      <c r="V15" s="82"/>
      <c r="W15" s="82"/>
      <c r="X15" s="82"/>
      <c r="Y15" s="82">
        <v>8</v>
      </c>
      <c r="Z15" s="82"/>
      <c r="AA15" s="82"/>
      <c r="AB15" s="82"/>
      <c r="AC15" s="82"/>
      <c r="AD15" s="82"/>
      <c r="AE15" s="82"/>
      <c r="AF15" s="82"/>
      <c r="AG15" s="14">
        <v>34</v>
      </c>
      <c r="AH15" s="14"/>
    </row>
    <row r="16" spans="1:34" ht="18" customHeight="1">
      <c r="A16" s="1">
        <v>11</v>
      </c>
      <c r="B16" s="39" t="s">
        <v>109</v>
      </c>
      <c r="C16" s="14">
        <v>34</v>
      </c>
      <c r="D16" s="15"/>
      <c r="E16" s="82"/>
      <c r="F16" s="82"/>
      <c r="G16" s="82">
        <v>1</v>
      </c>
      <c r="H16" s="82"/>
      <c r="I16" s="82"/>
      <c r="J16" s="82">
        <v>8</v>
      </c>
      <c r="K16" s="82"/>
      <c r="L16" s="82"/>
      <c r="M16" s="82"/>
      <c r="N16" s="82">
        <v>8</v>
      </c>
      <c r="O16" s="82"/>
      <c r="P16" s="82"/>
      <c r="Q16" s="82"/>
      <c r="R16" s="82">
        <v>1</v>
      </c>
      <c r="S16" s="82"/>
      <c r="T16" s="82"/>
      <c r="U16" s="82">
        <v>8</v>
      </c>
      <c r="V16" s="82"/>
      <c r="W16" s="82"/>
      <c r="X16" s="82"/>
      <c r="Y16" s="82">
        <v>8</v>
      </c>
      <c r="Z16" s="82"/>
      <c r="AA16" s="82"/>
      <c r="AB16" s="82"/>
      <c r="AC16" s="82"/>
      <c r="AD16" s="82"/>
      <c r="AE16" s="82"/>
      <c r="AF16" s="82"/>
      <c r="AG16" s="14">
        <v>34</v>
      </c>
      <c r="AH16" s="14"/>
    </row>
    <row r="17" spans="1:34" ht="18" customHeight="1">
      <c r="A17" s="1">
        <v>12</v>
      </c>
      <c r="B17" s="39" t="s">
        <v>110</v>
      </c>
      <c r="C17" s="14">
        <v>26</v>
      </c>
      <c r="D17" s="15"/>
      <c r="E17" s="82"/>
      <c r="F17" s="82"/>
      <c r="G17" s="82">
        <v>2</v>
      </c>
      <c r="H17" s="82"/>
      <c r="I17" s="82"/>
      <c r="J17" s="82">
        <v>3</v>
      </c>
      <c r="K17" s="82"/>
      <c r="L17" s="82"/>
      <c r="M17" s="82"/>
      <c r="N17" s="82">
        <v>8</v>
      </c>
      <c r="O17" s="82"/>
      <c r="P17" s="82"/>
      <c r="Q17" s="82"/>
      <c r="R17" s="82">
        <v>2</v>
      </c>
      <c r="S17" s="82"/>
      <c r="T17" s="82"/>
      <c r="U17" s="82">
        <v>3</v>
      </c>
      <c r="V17" s="82"/>
      <c r="W17" s="82"/>
      <c r="X17" s="82"/>
      <c r="Y17" s="82">
        <v>8</v>
      </c>
      <c r="Z17" s="82"/>
      <c r="AA17" s="82"/>
      <c r="AB17" s="82"/>
      <c r="AC17" s="82"/>
      <c r="AD17" s="82"/>
      <c r="AE17" s="82"/>
      <c r="AF17" s="82"/>
      <c r="AG17" s="14">
        <v>26</v>
      </c>
      <c r="AH17" s="14"/>
    </row>
    <row r="18" spans="1:34" ht="18" customHeight="1">
      <c r="A18" s="1">
        <v>13</v>
      </c>
      <c r="B18" s="39" t="s">
        <v>113</v>
      </c>
      <c r="C18" s="43">
        <v>26</v>
      </c>
      <c r="D18" s="15"/>
      <c r="E18" s="82"/>
      <c r="F18" s="82"/>
      <c r="G18" s="82">
        <v>2</v>
      </c>
      <c r="H18" s="82"/>
      <c r="I18" s="82"/>
      <c r="J18" s="82">
        <v>3</v>
      </c>
      <c r="K18" s="82"/>
      <c r="L18" s="82"/>
      <c r="M18" s="82"/>
      <c r="N18" s="82">
        <v>8</v>
      </c>
      <c r="O18" s="82"/>
      <c r="P18" s="82"/>
      <c r="Q18" s="82"/>
      <c r="R18" s="82">
        <v>2</v>
      </c>
      <c r="S18" s="82"/>
      <c r="T18" s="82"/>
      <c r="U18" s="82">
        <v>3</v>
      </c>
      <c r="V18" s="82"/>
      <c r="W18" s="82"/>
      <c r="X18" s="82"/>
      <c r="Y18" s="82">
        <v>8</v>
      </c>
      <c r="Z18" s="82"/>
      <c r="AA18" s="75"/>
      <c r="AB18" s="75"/>
      <c r="AC18" s="75"/>
      <c r="AD18" s="75"/>
      <c r="AE18" s="75"/>
      <c r="AF18" s="82"/>
      <c r="AG18" s="43">
        <v>26</v>
      </c>
      <c r="AH18" s="14"/>
    </row>
    <row r="19" spans="1:34" ht="18" customHeight="1">
      <c r="A19" s="1">
        <v>14</v>
      </c>
      <c r="B19" s="39" t="s">
        <v>107</v>
      </c>
      <c r="C19" s="14">
        <v>20.39285714285713</v>
      </c>
      <c r="D19" s="15"/>
      <c r="E19" s="82"/>
      <c r="F19" s="82"/>
      <c r="G19" s="82">
        <v>10.7142857142857</v>
      </c>
      <c r="H19" s="82"/>
      <c r="I19" s="82"/>
      <c r="J19" s="82">
        <v>5.82142857142857</v>
      </c>
      <c r="K19" s="82"/>
      <c r="L19" s="82"/>
      <c r="M19" s="82"/>
      <c r="N19" s="82">
        <v>3.85714285714286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14">
        <v>20.39285714285713</v>
      </c>
      <c r="AH19" s="14"/>
    </row>
    <row r="20" spans="1:34" ht="18" customHeight="1">
      <c r="A20" s="1">
        <v>15</v>
      </c>
      <c r="B20" s="39" t="s">
        <v>254</v>
      </c>
      <c r="C20" s="14">
        <v>18</v>
      </c>
      <c r="D20" s="15"/>
      <c r="E20" s="82"/>
      <c r="F20" s="82"/>
      <c r="G20" s="82">
        <v>2</v>
      </c>
      <c r="H20" s="82"/>
      <c r="I20" s="82"/>
      <c r="J20" s="82">
        <v>8</v>
      </c>
      <c r="K20" s="82"/>
      <c r="L20" s="82"/>
      <c r="M20" s="82"/>
      <c r="N20" s="82">
        <v>8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14">
        <v>18</v>
      </c>
      <c r="AH20" s="14"/>
    </row>
    <row r="21" spans="1:34" ht="18" customHeight="1">
      <c r="A21" s="1">
        <v>16</v>
      </c>
      <c r="B21" s="39" t="s">
        <v>101</v>
      </c>
      <c r="C21" s="14">
        <v>14</v>
      </c>
      <c r="D21" s="15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>
        <v>5</v>
      </c>
      <c r="AF21" s="82">
        <v>9</v>
      </c>
      <c r="AG21" s="14">
        <v>14</v>
      </c>
      <c r="AH21" s="14"/>
    </row>
    <row r="22" spans="1:34" ht="18" customHeight="1">
      <c r="A22" s="1">
        <v>17</v>
      </c>
      <c r="B22" s="39" t="s">
        <v>111</v>
      </c>
      <c r="C22" s="14">
        <v>0</v>
      </c>
      <c r="D22" s="15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14">
        <v>0</v>
      </c>
      <c r="AH22" s="14"/>
    </row>
    <row r="23" spans="1:34" ht="18" customHeight="1">
      <c r="A23" s="1">
        <v>18</v>
      </c>
      <c r="B23" s="39" t="s">
        <v>434</v>
      </c>
      <c r="C23" s="14">
        <v>0</v>
      </c>
      <c r="D23" s="15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14">
        <v>0</v>
      </c>
      <c r="AH23" s="14"/>
    </row>
    <row r="24" spans="1:34" ht="18" customHeight="1">
      <c r="A24" s="1">
        <v>19</v>
      </c>
      <c r="B24" s="39" t="s">
        <v>438</v>
      </c>
      <c r="C24" s="14">
        <v>0</v>
      </c>
      <c r="D24" s="15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14">
        <v>0</v>
      </c>
      <c r="AH24" s="14"/>
    </row>
    <row r="25" spans="1:34" ht="18" customHeight="1">
      <c r="A25" s="1">
        <v>20</v>
      </c>
      <c r="B25" s="4" t="s">
        <v>455</v>
      </c>
      <c r="C25" s="14">
        <v>0</v>
      </c>
      <c r="D25" s="15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14">
        <v>0</v>
      </c>
      <c r="AH25" s="14"/>
    </row>
    <row r="26" spans="1:34" ht="18" customHeight="1">
      <c r="A26" s="1">
        <v>21</v>
      </c>
      <c r="B26" s="47"/>
      <c r="C26" s="47"/>
      <c r="D26" s="48">
        <v>42088.717361111114</v>
      </c>
      <c r="E26" s="47"/>
      <c r="F26" s="48">
        <v>42088.71944444445</v>
      </c>
      <c r="G26" s="47"/>
      <c r="H26" s="48">
        <v>0.001843171296059154</v>
      </c>
      <c r="I26" s="47"/>
      <c r="J26" s="47"/>
      <c r="K26" s="48" t="s">
        <v>445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4" ht="18" customHeight="1">
      <c r="A27" s="1">
        <v>22</v>
      </c>
      <c r="B27" s="172" t="s">
        <v>13</v>
      </c>
      <c r="C27" s="173"/>
      <c r="D27" s="193">
        <v>42088.717361111114</v>
      </c>
      <c r="E27" s="193"/>
      <c r="F27" s="193"/>
      <c r="G27" s="193"/>
      <c r="H27" s="194"/>
      <c r="I27" s="57"/>
      <c r="J27" s="57"/>
      <c r="K27" s="57"/>
      <c r="L27" s="195" t="s">
        <v>9</v>
      </c>
      <c r="M27" s="196"/>
      <c r="N27" s="196"/>
      <c r="O27" s="196"/>
      <c r="P27" s="193">
        <v>42088.71944444445</v>
      </c>
      <c r="Q27" s="197"/>
      <c r="R27" s="197"/>
      <c r="S27" s="197"/>
      <c r="T27" s="198"/>
      <c r="U27" s="57"/>
      <c r="V27" s="57"/>
      <c r="W27" s="57"/>
      <c r="X27" s="195" t="s">
        <v>8</v>
      </c>
      <c r="Y27" s="196"/>
      <c r="Z27" s="196"/>
      <c r="AA27" s="196"/>
      <c r="AB27" s="199">
        <v>0.001843171296059154</v>
      </c>
      <c r="AC27" s="199"/>
      <c r="AD27" s="199"/>
      <c r="AE27" s="199"/>
      <c r="AF27" s="199"/>
      <c r="AG27" s="199"/>
      <c r="AH27" s="175"/>
    </row>
    <row r="28" spans="1:34" ht="33">
      <c r="A28" s="1">
        <v>23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4"/>
      <c r="AA28" s="54"/>
      <c r="AB28" s="190" t="s">
        <v>445</v>
      </c>
      <c r="AC28" s="191"/>
      <c r="AD28" s="191"/>
      <c r="AE28" s="191"/>
      <c r="AF28" s="191"/>
      <c r="AG28" s="191"/>
      <c r="AH28" s="192"/>
    </row>
    <row r="29" spans="1:34" ht="15.75">
      <c r="A29" s="1">
        <v>24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5"/>
    </row>
    <row r="30" spans="1:34" ht="15.75">
      <c r="A30" s="1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  <c r="AA30" s="60"/>
      <c r="AB30" s="60"/>
      <c r="AC30" s="60"/>
      <c r="AD30" s="60"/>
      <c r="AE30" s="60"/>
      <c r="AF30" s="60"/>
      <c r="AG30" s="60"/>
      <c r="AH30" s="62"/>
    </row>
    <row r="31" spans="1:34" ht="15.75">
      <c r="A31" s="1">
        <v>26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ht="15.75">
      <c r="A32" s="1">
        <v>27</v>
      </c>
    </row>
    <row r="33" ht="15.75">
      <c r="A33" s="1">
        <v>28</v>
      </c>
    </row>
    <row r="34" ht="15.75">
      <c r="A34" s="1">
        <v>29</v>
      </c>
    </row>
    <row r="35" ht="15.75">
      <c r="A35" s="1">
        <v>30</v>
      </c>
    </row>
    <row r="36" ht="15.75">
      <c r="A36" s="1">
        <v>30</v>
      </c>
    </row>
    <row r="37" ht="15.75">
      <c r="A37" s="1">
        <v>30</v>
      </c>
    </row>
    <row r="38" ht="15.75">
      <c r="A38" s="1">
        <v>30</v>
      </c>
    </row>
    <row r="39" ht="15.75">
      <c r="A39" s="1">
        <v>30</v>
      </c>
    </row>
    <row r="40" ht="15.75">
      <c r="A40">
        <v>30</v>
      </c>
    </row>
    <row r="41" ht="15.75">
      <c r="A41">
        <v>30</v>
      </c>
    </row>
  </sheetData>
  <sheetProtection/>
  <mergeCells count="6">
    <mergeCell ref="AB28:AH28"/>
    <mergeCell ref="D27:H27"/>
    <mergeCell ref="L27:O27"/>
    <mergeCell ref="P27:T27"/>
    <mergeCell ref="X27:AA27"/>
    <mergeCell ref="AB27:AG27"/>
  </mergeCells>
  <conditionalFormatting sqref="AB30 I29:O29 B29:C29 U29:AB29 AH6:AH27">
    <cfRule type="cellIs" priority="12" dxfId="95" operator="equal">
      <formula>0</formula>
    </cfRule>
  </conditionalFormatting>
  <conditionalFormatting sqref="AB30 I29:O29 B29:C29 U29:AB29">
    <cfRule type="cellIs" priority="11" dxfId="95" operator="equal">
      <formula>0</formula>
    </cfRule>
  </conditionalFormatting>
  <conditionalFormatting sqref="AB30 I29:O29 B29:C29 U29:AB29">
    <cfRule type="cellIs" priority="10" dxfId="95" operator="equal">
      <formula>0</formula>
    </cfRule>
  </conditionalFormatting>
  <conditionalFormatting sqref="AB30 I29:O29 B29:C29 U29:AB29">
    <cfRule type="cellIs" priority="9" dxfId="95" operator="equal">
      <formula>0</formula>
    </cfRule>
  </conditionalFormatting>
  <conditionalFormatting sqref="AB30 I29:O29 B29:C29 U29:AB29">
    <cfRule type="cellIs" priority="8" dxfId="95" operator="equal">
      <formula>0</formula>
    </cfRule>
  </conditionalFormatting>
  <conditionalFormatting sqref="AB30 I29:O29 B29:C29 U29:AB29">
    <cfRule type="cellIs" priority="7" dxfId="95" operator="equal">
      <formula>0</formula>
    </cfRule>
  </conditionalFormatting>
  <conditionalFormatting sqref="AB30 I29:O29 B29:C29 U29:AB29">
    <cfRule type="cellIs" priority="6" dxfId="95" operator="equal">
      <formula>0</formula>
    </cfRule>
  </conditionalFormatting>
  <conditionalFormatting sqref="AB30 I29:O29 B29:C29 U29:AB29">
    <cfRule type="cellIs" priority="5" dxfId="95" operator="equal">
      <formula>0</formula>
    </cfRule>
  </conditionalFormatting>
  <conditionalFormatting sqref="AB30 I29:O29 B29:C29 U29:AB29">
    <cfRule type="cellIs" priority="4" dxfId="95" operator="equal">
      <formula>0</formula>
    </cfRule>
  </conditionalFormatting>
  <conditionalFormatting sqref="AB30 I29:O29 B29:C29 U29:AB29">
    <cfRule type="cellIs" priority="3" dxfId="95" operator="equal">
      <formula>0</formula>
    </cfRule>
  </conditionalFormatting>
  <conditionalFormatting sqref="AB28 I27:O27 B27:C27 U27:AB27 AH6:AH25">
    <cfRule type="cellIs" priority="2" dxfId="95" operator="equal">
      <formula>0</formula>
    </cfRule>
  </conditionalFormatting>
  <conditionalFormatting sqref="AB28 I27:O27 B27:C27 U27:AB27 AH6:AH25">
    <cfRule type="cellIs" priority="1" dxfId="95" operator="equal">
      <formula>0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FMSHn</dc:creator>
  <cp:keywords/>
  <dc:description/>
  <cp:lastModifiedBy>Лариса</cp:lastModifiedBy>
  <cp:lastPrinted>2015-01-23T08:24:39Z</cp:lastPrinted>
  <dcterms:created xsi:type="dcterms:W3CDTF">2015-01-23T06:39:16Z</dcterms:created>
  <dcterms:modified xsi:type="dcterms:W3CDTF">2015-03-29T11:13:50Z</dcterms:modified>
  <cp:category/>
  <cp:version/>
  <cp:contentType/>
  <cp:contentStatus/>
</cp:coreProperties>
</file>